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20" windowWidth="19395" windowHeight="7830" activeTab="14"/>
  </bookViews>
  <sheets>
    <sheet name="START" sheetId="14" r:id="rId1"/>
    <sheet name="124" sheetId="11" r:id="rId2"/>
    <sheet name="125" sheetId="10" r:id="rId3"/>
    <sheet name="126" sheetId="15" r:id="rId4"/>
    <sheet name="127" sheetId="16" r:id="rId5"/>
    <sheet name="128" sheetId="18" r:id="rId6"/>
    <sheet name="129" sheetId="17" r:id="rId7"/>
    <sheet name="130" sheetId="19" r:id="rId8"/>
    <sheet name="131" sheetId="20" r:id="rId9"/>
    <sheet name="132" sheetId="21" r:id="rId10"/>
    <sheet name="133" sheetId="22" r:id="rId11"/>
    <sheet name="134" sheetId="24" r:id="rId12"/>
    <sheet name="135" sheetId="23" r:id="rId13"/>
    <sheet name="END" sheetId="13" r:id="rId14"/>
    <sheet name="通算成績" sheetId="12" r:id="rId15"/>
  </sheets>
  <calcPr calcId="145621"/>
</workbook>
</file>

<file path=xl/calcChain.xml><?xml version="1.0" encoding="utf-8"?>
<calcChain xmlns="http://schemas.openxmlformats.org/spreadsheetml/2006/main">
  <c r="S4" i="12" l="1"/>
  <c r="S5" i="12"/>
  <c r="S6" i="12"/>
  <c r="S7" i="12"/>
  <c r="S8" i="12"/>
  <c r="S3" i="12"/>
  <c r="W2" i="12" l="1"/>
  <c r="W6" i="11"/>
  <c r="M4" i="23" l="1"/>
  <c r="M7" i="23"/>
  <c r="I3" i="23"/>
  <c r="W136" i="24"/>
  <c r="W135" i="24"/>
  <c r="W134" i="24"/>
  <c r="W133" i="24"/>
  <c r="W132" i="24"/>
  <c r="W131" i="24"/>
  <c r="W130" i="24"/>
  <c r="W129" i="24"/>
  <c r="W128" i="24"/>
  <c r="W127" i="24"/>
  <c r="W126" i="24"/>
  <c r="W125" i="24"/>
  <c r="W124" i="24"/>
  <c r="W123" i="24"/>
  <c r="W122" i="24"/>
  <c r="W121" i="24"/>
  <c r="W120" i="24"/>
  <c r="W119" i="24"/>
  <c r="W118" i="24"/>
  <c r="W117" i="24"/>
  <c r="W116" i="24"/>
  <c r="W115" i="24"/>
  <c r="W114" i="24"/>
  <c r="W113" i="24"/>
  <c r="W112" i="24"/>
  <c r="W111" i="24"/>
  <c r="W110" i="24"/>
  <c r="W109" i="24"/>
  <c r="W108" i="24"/>
  <c r="W107" i="24"/>
  <c r="W106" i="24"/>
  <c r="W105" i="24"/>
  <c r="W28" i="24"/>
  <c r="W104" i="24"/>
  <c r="W103" i="24"/>
  <c r="W102" i="24"/>
  <c r="W12" i="24"/>
  <c r="W101" i="24"/>
  <c r="W100" i="24"/>
  <c r="W99" i="24"/>
  <c r="W98" i="24"/>
  <c r="W97" i="24"/>
  <c r="W96" i="24"/>
  <c r="W95" i="24"/>
  <c r="W94" i="24"/>
  <c r="W93" i="24"/>
  <c r="W92" i="24"/>
  <c r="W91" i="24"/>
  <c r="W90" i="24"/>
  <c r="W89" i="24"/>
  <c r="W88" i="24"/>
  <c r="W11" i="24"/>
  <c r="W87" i="24"/>
  <c r="W86" i="24"/>
  <c r="W85" i="24"/>
  <c r="W84" i="24"/>
  <c r="W27" i="24"/>
  <c r="W83" i="24"/>
  <c r="W10" i="24"/>
  <c r="W82" i="24"/>
  <c r="W81" i="24"/>
  <c r="W80" i="24"/>
  <c r="W26" i="24"/>
  <c r="W79" i="24"/>
  <c r="W78" i="24"/>
  <c r="W77" i="24"/>
  <c r="W25" i="24"/>
  <c r="W76" i="24"/>
  <c r="W75" i="24"/>
  <c r="W74" i="24"/>
  <c r="W24" i="24"/>
  <c r="W73" i="24"/>
  <c r="W72" i="24"/>
  <c r="W71" i="24"/>
  <c r="W70" i="24"/>
  <c r="W69" i="24"/>
  <c r="W68" i="24"/>
  <c r="W67" i="24"/>
  <c r="W66" i="24"/>
  <c r="W65" i="24"/>
  <c r="W64" i="24"/>
  <c r="W63" i="24"/>
  <c r="W62" i="24"/>
  <c r="W61" i="24"/>
  <c r="W60" i="24"/>
  <c r="W23" i="24"/>
  <c r="W59" i="24"/>
  <c r="W58" i="24"/>
  <c r="W57" i="24"/>
  <c r="W5" i="24"/>
  <c r="W56" i="24"/>
  <c r="W55" i="24"/>
  <c r="W54" i="24"/>
  <c r="W22" i="24"/>
  <c r="W21" i="24"/>
  <c r="W53" i="24"/>
  <c r="W52" i="24"/>
  <c r="W51" i="24"/>
  <c r="W50" i="24"/>
  <c r="W49" i="24"/>
  <c r="W48" i="24"/>
  <c r="W4" i="24"/>
  <c r="W47" i="24"/>
  <c r="W46" i="24"/>
  <c r="W45" i="24"/>
  <c r="W44" i="24"/>
  <c r="W43" i="24"/>
  <c r="W42" i="24"/>
  <c r="W41" i="24"/>
  <c r="W40" i="24"/>
  <c r="W39" i="24"/>
  <c r="W38" i="24"/>
  <c r="W37" i="24"/>
  <c r="W9" i="24"/>
  <c r="W36" i="24"/>
  <c r="W35" i="24"/>
  <c r="W20" i="24"/>
  <c r="W34" i="24"/>
  <c r="W19" i="24"/>
  <c r="W8" i="24"/>
  <c r="W33" i="24"/>
  <c r="W32" i="24"/>
  <c r="W18" i="24"/>
  <c r="W17" i="24"/>
  <c r="W2" i="24"/>
  <c r="W3" i="24"/>
  <c r="W16" i="24"/>
  <c r="W31" i="24"/>
  <c r="W30" i="24"/>
  <c r="N8" i="24"/>
  <c r="M8" i="24"/>
  <c r="I8" i="24"/>
  <c r="H8" i="24"/>
  <c r="W15" i="24"/>
  <c r="N7" i="24"/>
  <c r="M7" i="24"/>
  <c r="I7" i="24"/>
  <c r="H7" i="24"/>
  <c r="W14" i="24"/>
  <c r="N6" i="24"/>
  <c r="M6" i="24"/>
  <c r="I6" i="24"/>
  <c r="H6" i="24"/>
  <c r="W7" i="24"/>
  <c r="N5" i="24"/>
  <c r="M5" i="24"/>
  <c r="I5" i="24"/>
  <c r="H5" i="24"/>
  <c r="W29" i="24"/>
  <c r="N4" i="24"/>
  <c r="M4" i="24"/>
  <c r="I4" i="24"/>
  <c r="H4" i="24"/>
  <c r="W13" i="24"/>
  <c r="N3" i="24"/>
  <c r="M3" i="24"/>
  <c r="I3" i="24"/>
  <c r="H3" i="24"/>
  <c r="W6" i="24"/>
  <c r="W135" i="23"/>
  <c r="W134" i="23"/>
  <c r="W133" i="23"/>
  <c r="W132" i="23"/>
  <c r="W38" i="23"/>
  <c r="W131" i="23"/>
  <c r="W130" i="23"/>
  <c r="W129" i="23"/>
  <c r="W128" i="23"/>
  <c r="W127" i="23"/>
  <c r="W126" i="23"/>
  <c r="W125" i="23"/>
  <c r="W124" i="23"/>
  <c r="W123" i="23"/>
  <c r="W122" i="23"/>
  <c r="W121" i="23"/>
  <c r="W120" i="23"/>
  <c r="W119" i="23"/>
  <c r="W118" i="23"/>
  <c r="W37" i="23"/>
  <c r="W117" i="23"/>
  <c r="W116" i="23"/>
  <c r="W115" i="23"/>
  <c r="W114" i="23"/>
  <c r="W113" i="23"/>
  <c r="W112" i="23"/>
  <c r="W111" i="23"/>
  <c r="W36" i="23"/>
  <c r="W110" i="23"/>
  <c r="W109" i="23"/>
  <c r="W108" i="23"/>
  <c r="W107" i="23"/>
  <c r="W106" i="23"/>
  <c r="W105" i="23"/>
  <c r="W40" i="23"/>
  <c r="W104" i="23"/>
  <c r="W103" i="23"/>
  <c r="W102" i="23"/>
  <c r="W101" i="23"/>
  <c r="W100" i="23"/>
  <c r="W99" i="23"/>
  <c r="W98" i="23"/>
  <c r="W35" i="23"/>
  <c r="W34" i="23"/>
  <c r="W97" i="23"/>
  <c r="W33" i="23"/>
  <c r="W96" i="23"/>
  <c r="W95" i="23"/>
  <c r="W94" i="23"/>
  <c r="W93" i="23"/>
  <c r="W32" i="23"/>
  <c r="W92" i="23"/>
  <c r="W91" i="23"/>
  <c r="W90" i="23"/>
  <c r="W89" i="23"/>
  <c r="W88" i="23"/>
  <c r="W87" i="23"/>
  <c r="W31" i="23"/>
  <c r="W86" i="23"/>
  <c r="W85" i="23"/>
  <c r="W84" i="23"/>
  <c r="W83" i="23"/>
  <c r="W82" i="23"/>
  <c r="W81" i="23"/>
  <c r="W80" i="23"/>
  <c r="W79" i="23"/>
  <c r="W78" i="23"/>
  <c r="W30" i="23"/>
  <c r="W77" i="23"/>
  <c r="W29" i="23"/>
  <c r="W76" i="23"/>
  <c r="W75" i="23"/>
  <c r="W28" i="23"/>
  <c r="W74" i="23"/>
  <c r="W41" i="23"/>
  <c r="W73" i="23"/>
  <c r="W72" i="23"/>
  <c r="W71" i="23"/>
  <c r="W8" i="23"/>
  <c r="W14" i="23"/>
  <c r="W13" i="23"/>
  <c r="W27" i="23"/>
  <c r="W70" i="23"/>
  <c r="W26" i="23"/>
  <c r="W69" i="23"/>
  <c r="W39" i="23"/>
  <c r="W68" i="23"/>
  <c r="W67" i="23"/>
  <c r="W66" i="23"/>
  <c r="W65" i="23"/>
  <c r="W64" i="23"/>
  <c r="W63" i="23"/>
  <c r="W62" i="23"/>
  <c r="W61" i="23"/>
  <c r="W60" i="23"/>
  <c r="W59" i="23"/>
  <c r="W2" i="23"/>
  <c r="W58" i="23"/>
  <c r="W57" i="23"/>
  <c r="W56" i="23"/>
  <c r="W55" i="23"/>
  <c r="W54" i="23"/>
  <c r="W53" i="23"/>
  <c r="W25" i="23"/>
  <c r="W12" i="23"/>
  <c r="W52" i="23"/>
  <c r="W7" i="23"/>
  <c r="W4" i="23"/>
  <c r="W24" i="23"/>
  <c r="W51" i="23"/>
  <c r="W9" i="23"/>
  <c r="W50" i="23"/>
  <c r="W23" i="23"/>
  <c r="W49" i="23"/>
  <c r="W22" i="23"/>
  <c r="W48" i="23"/>
  <c r="W47" i="23"/>
  <c r="W46" i="23"/>
  <c r="W21" i="23"/>
  <c r="W20" i="23"/>
  <c r="W45" i="23"/>
  <c r="W10" i="23"/>
  <c r="W19" i="23"/>
  <c r="W6" i="23"/>
  <c r="W18" i="23"/>
  <c r="W5" i="23"/>
  <c r="W17" i="23"/>
  <c r="W44" i="23"/>
  <c r="N8" i="23"/>
  <c r="M8" i="23"/>
  <c r="I8" i="23"/>
  <c r="H8" i="23"/>
  <c r="W43" i="23"/>
  <c r="N7" i="23"/>
  <c r="I7" i="23"/>
  <c r="H7" i="23"/>
  <c r="W42" i="23"/>
  <c r="N6" i="23"/>
  <c r="M6" i="23"/>
  <c r="I6" i="23"/>
  <c r="H6" i="23"/>
  <c r="W16" i="23"/>
  <c r="N5" i="23"/>
  <c r="M5" i="23"/>
  <c r="I5" i="23"/>
  <c r="H5" i="23"/>
  <c r="W11" i="23"/>
  <c r="N4" i="23"/>
  <c r="I4" i="23"/>
  <c r="H4" i="23"/>
  <c r="W15" i="23"/>
  <c r="N3" i="23"/>
  <c r="M3" i="23"/>
  <c r="H3" i="23"/>
  <c r="W3" i="23"/>
  <c r="P6" i="24" l="1"/>
  <c r="P4" i="24"/>
  <c r="Q4" i="24"/>
  <c r="Q6" i="24"/>
  <c r="P8" i="24"/>
  <c r="Q8" i="24"/>
  <c r="R3" i="24"/>
  <c r="R5" i="24"/>
  <c r="R7" i="24"/>
  <c r="P3" i="24"/>
  <c r="Q3" i="24"/>
  <c r="R4" i="24"/>
  <c r="P5" i="24"/>
  <c r="Q5" i="24"/>
  <c r="R6" i="24"/>
  <c r="P7" i="24"/>
  <c r="Q7" i="24"/>
  <c r="R8" i="24"/>
  <c r="P4" i="23"/>
  <c r="Q4" i="23"/>
  <c r="P6" i="23"/>
  <c r="Q6" i="23"/>
  <c r="P8" i="23"/>
  <c r="R3" i="23"/>
  <c r="R5" i="23"/>
  <c r="R7" i="23"/>
  <c r="Q8" i="23"/>
  <c r="P3" i="23"/>
  <c r="Q3" i="23"/>
  <c r="R4" i="23"/>
  <c r="P5" i="23"/>
  <c r="Q5" i="23"/>
  <c r="R6" i="23"/>
  <c r="P7" i="23"/>
  <c r="Q7" i="23"/>
  <c r="R8" i="23"/>
  <c r="O4" i="24"/>
  <c r="O6" i="24"/>
  <c r="O8" i="24"/>
  <c r="O3" i="24"/>
  <c r="O5" i="24"/>
  <c r="O7" i="24"/>
  <c r="O4" i="23"/>
  <c r="O6" i="23"/>
  <c r="O8" i="23"/>
  <c r="O3" i="23"/>
  <c r="O5" i="23"/>
  <c r="O7" i="23"/>
  <c r="W136" i="22"/>
  <c r="W135" i="22"/>
  <c r="W134" i="22"/>
  <c r="W133" i="22"/>
  <c r="W132" i="22"/>
  <c r="W131" i="22"/>
  <c r="W130" i="22"/>
  <c r="W129" i="22"/>
  <c r="W128" i="22"/>
  <c r="W127" i="22"/>
  <c r="W126" i="22"/>
  <c r="W125" i="22"/>
  <c r="W124" i="22"/>
  <c r="W123" i="22"/>
  <c r="W122" i="22"/>
  <c r="W121" i="22"/>
  <c r="W120" i="22"/>
  <c r="W119" i="22"/>
  <c r="W118" i="22"/>
  <c r="W117" i="22"/>
  <c r="W116" i="22"/>
  <c r="W115" i="22"/>
  <c r="W114" i="22"/>
  <c r="W113" i="22"/>
  <c r="W112" i="22"/>
  <c r="W111" i="22"/>
  <c r="W110" i="22"/>
  <c r="W109" i="22"/>
  <c r="W108" i="22"/>
  <c r="W107" i="22"/>
  <c r="W106" i="22"/>
  <c r="W105" i="22"/>
  <c r="W104" i="22"/>
  <c r="W103" i="22"/>
  <c r="W22" i="22"/>
  <c r="W102" i="22"/>
  <c r="W101" i="22"/>
  <c r="W100" i="22"/>
  <c r="W99" i="22"/>
  <c r="W21" i="22"/>
  <c r="W98" i="22"/>
  <c r="W97" i="22"/>
  <c r="W96" i="22"/>
  <c r="W95" i="22"/>
  <c r="W20" i="22"/>
  <c r="W94" i="22"/>
  <c r="W93" i="22"/>
  <c r="W8" i="22"/>
  <c r="W92" i="22"/>
  <c r="W91" i="22"/>
  <c r="W90" i="22"/>
  <c r="W89" i="22"/>
  <c r="W88" i="22"/>
  <c r="W87" i="22"/>
  <c r="W86" i="22"/>
  <c r="W19" i="22"/>
  <c r="W85" i="22"/>
  <c r="W84" i="22"/>
  <c r="W83" i="22"/>
  <c r="W82" i="22"/>
  <c r="W81" i="22"/>
  <c r="W80" i="22"/>
  <c r="W79" i="22"/>
  <c r="W78" i="22"/>
  <c r="W77" i="22"/>
  <c r="W6" i="22"/>
  <c r="W76" i="22"/>
  <c r="W75" i="22"/>
  <c r="W74" i="22"/>
  <c r="W73" i="22"/>
  <c r="W72" i="22"/>
  <c r="W71" i="22"/>
  <c r="W70" i="22"/>
  <c r="W69" i="22"/>
  <c r="W68" i="22"/>
  <c r="W67" i="22"/>
  <c r="W66" i="22"/>
  <c r="W65" i="22"/>
  <c r="W64" i="22"/>
  <c r="W63" i="22"/>
  <c r="W62" i="22"/>
  <c r="W61" i="22"/>
  <c r="W60" i="22"/>
  <c r="W59" i="22"/>
  <c r="W58" i="22"/>
  <c r="W57" i="22"/>
  <c r="W56" i="22"/>
  <c r="W55" i="22"/>
  <c r="W54" i="22"/>
  <c r="W53" i="22"/>
  <c r="W5" i="22"/>
  <c r="W52" i="22"/>
  <c r="W51" i="22"/>
  <c r="W50" i="22"/>
  <c r="W4" i="22"/>
  <c r="W18" i="22"/>
  <c r="W49" i="22"/>
  <c r="W48" i="22"/>
  <c r="W47" i="22"/>
  <c r="W46" i="22"/>
  <c r="W45" i="22"/>
  <c r="W44" i="22"/>
  <c r="W43" i="22"/>
  <c r="W42" i="22"/>
  <c r="W17" i="22"/>
  <c r="W16" i="22"/>
  <c r="W41" i="22"/>
  <c r="W40" i="22"/>
  <c r="W39" i="22"/>
  <c r="W38" i="22"/>
  <c r="W37" i="22"/>
  <c r="W36" i="22"/>
  <c r="W35" i="22"/>
  <c r="W7" i="22"/>
  <c r="W34" i="22"/>
  <c r="W33" i="22"/>
  <c r="W15" i="22"/>
  <c r="W32" i="22"/>
  <c r="W31" i="22"/>
  <c r="W30" i="22"/>
  <c r="W29" i="22"/>
  <c r="W3" i="22"/>
  <c r="W28" i="22"/>
  <c r="W14" i="22"/>
  <c r="W13" i="22"/>
  <c r="W27" i="22"/>
  <c r="W12" i="22"/>
  <c r="W26" i="22"/>
  <c r="W11" i="22"/>
  <c r="N8" i="22"/>
  <c r="M8" i="22"/>
  <c r="I8" i="22"/>
  <c r="H8" i="22"/>
  <c r="W25" i="22"/>
  <c r="N7" i="22"/>
  <c r="M7" i="22"/>
  <c r="I7" i="22"/>
  <c r="H7" i="22"/>
  <c r="W2" i="22"/>
  <c r="N6" i="22"/>
  <c r="M6" i="22"/>
  <c r="I6" i="22"/>
  <c r="H6" i="22"/>
  <c r="P6" i="22" s="1"/>
  <c r="W24" i="22"/>
  <c r="N5" i="22"/>
  <c r="M5" i="22"/>
  <c r="I5" i="22"/>
  <c r="H5" i="22"/>
  <c r="W23" i="22"/>
  <c r="N4" i="22"/>
  <c r="M4" i="22"/>
  <c r="I4" i="22"/>
  <c r="H4" i="22"/>
  <c r="W10" i="22"/>
  <c r="N3" i="22"/>
  <c r="M3" i="22"/>
  <c r="I3" i="22"/>
  <c r="H3" i="22"/>
  <c r="W9" i="22"/>
  <c r="O9" i="24" l="1"/>
  <c r="O9" i="23"/>
  <c r="Q6" i="22"/>
  <c r="P4" i="22"/>
  <c r="P8" i="22"/>
  <c r="P3" i="22"/>
  <c r="Q3" i="22"/>
  <c r="R4" i="22"/>
  <c r="P5" i="22"/>
  <c r="Q5" i="22"/>
  <c r="R6" i="22"/>
  <c r="P7" i="22"/>
  <c r="Q7" i="22"/>
  <c r="R8" i="22"/>
  <c r="R3" i="22"/>
  <c r="Q4" i="22"/>
  <c r="R5" i="22"/>
  <c r="R7" i="22"/>
  <c r="Q8" i="22"/>
  <c r="O4" i="22"/>
  <c r="O6" i="22"/>
  <c r="O8" i="22"/>
  <c r="O3" i="22"/>
  <c r="O5" i="22"/>
  <c r="O7" i="22"/>
  <c r="W136" i="21"/>
  <c r="W135" i="21"/>
  <c r="W134" i="21"/>
  <c r="W133" i="21"/>
  <c r="W26" i="21"/>
  <c r="W25" i="21"/>
  <c r="W132" i="21"/>
  <c r="W131" i="21"/>
  <c r="W130" i="21"/>
  <c r="W129" i="21"/>
  <c r="W128" i="21"/>
  <c r="W127" i="21"/>
  <c r="W24" i="21"/>
  <c r="W126" i="21"/>
  <c r="W23" i="21"/>
  <c r="W125" i="21"/>
  <c r="W124" i="21"/>
  <c r="W123" i="21"/>
  <c r="W122" i="21"/>
  <c r="W121" i="21"/>
  <c r="W120" i="21"/>
  <c r="W119" i="21"/>
  <c r="W118" i="21"/>
  <c r="W117" i="21"/>
  <c r="W116" i="21"/>
  <c r="W115" i="21"/>
  <c r="W114" i="21"/>
  <c r="W113" i="21"/>
  <c r="W7" i="21"/>
  <c r="W112" i="21"/>
  <c r="W111" i="21"/>
  <c r="W110" i="21"/>
  <c r="W109" i="21"/>
  <c r="W108" i="21"/>
  <c r="W107" i="21"/>
  <c r="W106" i="21"/>
  <c r="W105" i="21"/>
  <c r="W104" i="21"/>
  <c r="W103" i="21"/>
  <c r="W102" i="21"/>
  <c r="W101" i="21"/>
  <c r="W22" i="21"/>
  <c r="W100" i="21"/>
  <c r="W99" i="21"/>
  <c r="W98" i="21"/>
  <c r="W97" i="21"/>
  <c r="W96" i="21"/>
  <c r="W95" i="21"/>
  <c r="W94" i="21"/>
  <c r="W93" i="21"/>
  <c r="W92" i="21"/>
  <c r="W91" i="21"/>
  <c r="W90" i="21"/>
  <c r="W89" i="21"/>
  <c r="W88" i="21"/>
  <c r="W21" i="21"/>
  <c r="W87" i="21"/>
  <c r="W86" i="21"/>
  <c r="W85" i="21"/>
  <c r="W84" i="21"/>
  <c r="W83" i="21"/>
  <c r="W82" i="21"/>
  <c r="W20" i="21"/>
  <c r="W81" i="21"/>
  <c r="W80" i="21"/>
  <c r="W79" i="21"/>
  <c r="W78" i="21"/>
  <c r="W77" i="21"/>
  <c r="W76" i="21"/>
  <c r="W75" i="21"/>
  <c r="W74" i="21"/>
  <c r="W73" i="21"/>
  <c r="W72" i="21"/>
  <c r="W5" i="21"/>
  <c r="W71" i="21"/>
  <c r="W70" i="21"/>
  <c r="W69" i="21"/>
  <c r="W68" i="21"/>
  <c r="W67" i="21"/>
  <c r="W66" i="21"/>
  <c r="W65" i="21"/>
  <c r="W64" i="21"/>
  <c r="W63" i="21"/>
  <c r="W62" i="21"/>
  <c r="W61" i="21"/>
  <c r="W60" i="21"/>
  <c r="W10" i="21"/>
  <c r="W19" i="21"/>
  <c r="W59" i="21"/>
  <c r="W58" i="21"/>
  <c r="W57" i="21"/>
  <c r="W56" i="21"/>
  <c r="W55" i="21"/>
  <c r="W54" i="21"/>
  <c r="W53" i="21"/>
  <c r="W52" i="21"/>
  <c r="W51" i="21"/>
  <c r="W50" i="21"/>
  <c r="W49" i="21"/>
  <c r="W18" i="21"/>
  <c r="W48" i="21"/>
  <c r="W47" i="21"/>
  <c r="W2" i="21"/>
  <c r="W17" i="21"/>
  <c r="W3" i="21"/>
  <c r="W46" i="21"/>
  <c r="W9" i="21"/>
  <c r="W45" i="21"/>
  <c r="W16" i="21"/>
  <c r="W15" i="21"/>
  <c r="W44" i="21"/>
  <c r="W43" i="21"/>
  <c r="W14" i="21"/>
  <c r="W42" i="21"/>
  <c r="W41" i="21"/>
  <c r="W40" i="21"/>
  <c r="W39" i="21"/>
  <c r="W38" i="21"/>
  <c r="W37" i="21"/>
  <c r="W36" i="21"/>
  <c r="W4" i="21"/>
  <c r="W35" i="21"/>
  <c r="W34" i="21"/>
  <c r="W13" i="21"/>
  <c r="W33" i="21"/>
  <c r="W8" i="21"/>
  <c r="W6" i="21"/>
  <c r="W32" i="21"/>
  <c r="W31" i="21"/>
  <c r="N8" i="21"/>
  <c r="M8" i="21"/>
  <c r="I8" i="21"/>
  <c r="H8" i="21"/>
  <c r="W30" i="21"/>
  <c r="N7" i="21"/>
  <c r="M7" i="21"/>
  <c r="I7" i="21"/>
  <c r="H7" i="21"/>
  <c r="W12" i="21"/>
  <c r="N6" i="21"/>
  <c r="M6" i="21"/>
  <c r="I6" i="21"/>
  <c r="H6" i="21"/>
  <c r="P6" i="21" s="1"/>
  <c r="W29" i="21"/>
  <c r="N5" i="21"/>
  <c r="M5" i="21"/>
  <c r="I5" i="21"/>
  <c r="H5" i="21"/>
  <c r="W11" i="21"/>
  <c r="N4" i="21"/>
  <c r="M4" i="21"/>
  <c r="I4" i="21"/>
  <c r="H4" i="21"/>
  <c r="W28" i="21"/>
  <c r="N3" i="21"/>
  <c r="M3" i="21"/>
  <c r="I3" i="21"/>
  <c r="H3" i="21"/>
  <c r="W27" i="21"/>
  <c r="O9" i="22" l="1"/>
  <c r="P8" i="21"/>
  <c r="Q6" i="21"/>
  <c r="Q8" i="21"/>
  <c r="P4" i="21"/>
  <c r="Q4" i="21"/>
  <c r="R3" i="21"/>
  <c r="R5" i="21"/>
  <c r="R7" i="21"/>
  <c r="P3" i="21"/>
  <c r="Q3" i="21"/>
  <c r="R4" i="21"/>
  <c r="P5" i="21"/>
  <c r="Q5" i="21"/>
  <c r="R6" i="21"/>
  <c r="P7" i="21"/>
  <c r="Q7" i="21"/>
  <c r="R8" i="21"/>
  <c r="O4" i="21"/>
  <c r="O6" i="21"/>
  <c r="O8" i="21"/>
  <c r="O3" i="21"/>
  <c r="O5" i="21"/>
  <c r="O7" i="21"/>
  <c r="W129" i="20"/>
  <c r="W130" i="20"/>
  <c r="W16" i="20"/>
  <c r="W35" i="20"/>
  <c r="W131" i="20"/>
  <c r="W132" i="20"/>
  <c r="W133" i="20"/>
  <c r="W134" i="20"/>
  <c r="W135" i="20"/>
  <c r="W136" i="20"/>
  <c r="O9" i="21" l="1"/>
  <c r="M8" i="19"/>
  <c r="M7" i="19"/>
  <c r="M6" i="19"/>
  <c r="M5" i="19"/>
  <c r="M4" i="19"/>
  <c r="M4" i="20"/>
  <c r="M5" i="20"/>
  <c r="M7" i="20"/>
  <c r="M8" i="20"/>
  <c r="M6" i="20"/>
  <c r="W34" i="19"/>
  <c r="W27" i="19"/>
  <c r="W2" i="19"/>
  <c r="W129" i="19"/>
  <c r="W33" i="19"/>
  <c r="W128" i="19"/>
  <c r="W127" i="19"/>
  <c r="W126" i="19"/>
  <c r="W125" i="19"/>
  <c r="W124" i="19"/>
  <c r="W123" i="19"/>
  <c r="W122" i="19"/>
  <c r="W121" i="19"/>
  <c r="W120" i="19"/>
  <c r="W119" i="19"/>
  <c r="W118" i="19"/>
  <c r="W117" i="19"/>
  <c r="W26" i="19"/>
  <c r="W116" i="19"/>
  <c r="W115" i="19"/>
  <c r="W114" i="19"/>
  <c r="W113" i="19"/>
  <c r="W112" i="19"/>
  <c r="W111" i="19"/>
  <c r="W110" i="19"/>
  <c r="W109" i="19"/>
  <c r="W108" i="19"/>
  <c r="W107" i="19"/>
  <c r="W106" i="19"/>
  <c r="W105" i="19"/>
  <c r="W104" i="19"/>
  <c r="W103" i="19"/>
  <c r="W102" i="19"/>
  <c r="W14" i="19"/>
  <c r="W101" i="19"/>
  <c r="W100" i="19"/>
  <c r="W99" i="19"/>
  <c r="W25" i="19"/>
  <c r="W98" i="19"/>
  <c r="W97" i="19"/>
  <c r="W96" i="19"/>
  <c r="W95" i="19"/>
  <c r="W94" i="19"/>
  <c r="W17" i="19"/>
  <c r="W93" i="19"/>
  <c r="W92" i="19"/>
  <c r="W91" i="19"/>
  <c r="W11" i="19"/>
  <c r="W90" i="19"/>
  <c r="W89" i="19"/>
  <c r="W16" i="19"/>
  <c r="W88" i="19"/>
  <c r="W87" i="19"/>
  <c r="W86" i="19"/>
  <c r="W13" i="19"/>
  <c r="W7" i="19"/>
  <c r="W85" i="19"/>
  <c r="W84" i="19"/>
  <c r="W83" i="19"/>
  <c r="W82" i="19"/>
  <c r="W81" i="19"/>
  <c r="W80" i="19"/>
  <c r="W79" i="19"/>
  <c r="W78" i="19"/>
  <c r="W77" i="19"/>
  <c r="W76" i="19"/>
  <c r="W75" i="19"/>
  <c r="W10" i="19"/>
  <c r="W74" i="19"/>
  <c r="W73" i="19"/>
  <c r="W32" i="19"/>
  <c r="W72" i="19"/>
  <c r="W71" i="19"/>
  <c r="W70" i="19"/>
  <c r="W69" i="19"/>
  <c r="W68" i="19"/>
  <c r="W31" i="19"/>
  <c r="W67" i="19"/>
  <c r="W66" i="19"/>
  <c r="W65" i="19"/>
  <c r="W64" i="19"/>
  <c r="W63" i="19"/>
  <c r="W62" i="19"/>
  <c r="W61" i="19"/>
  <c r="W60" i="19"/>
  <c r="W59" i="19"/>
  <c r="W58" i="19"/>
  <c r="W57" i="19"/>
  <c r="W56" i="19"/>
  <c r="W55" i="19"/>
  <c r="W30" i="19"/>
  <c r="W24" i="19"/>
  <c r="W54" i="19"/>
  <c r="W4" i="19"/>
  <c r="W53" i="19"/>
  <c r="W52" i="19"/>
  <c r="W23" i="19"/>
  <c r="W51" i="19"/>
  <c r="W50" i="19"/>
  <c r="W49" i="19"/>
  <c r="W29" i="19"/>
  <c r="W48" i="19"/>
  <c r="W19" i="19"/>
  <c r="W9" i="19"/>
  <c r="W47" i="19"/>
  <c r="W18" i="19"/>
  <c r="W12" i="19"/>
  <c r="W46" i="19"/>
  <c r="W3" i="19"/>
  <c r="W22" i="19"/>
  <c r="W45" i="19"/>
  <c r="W5" i="19"/>
  <c r="W44" i="19"/>
  <c r="W43" i="19"/>
  <c r="W42" i="19"/>
  <c r="W21" i="19"/>
  <c r="W41" i="19"/>
  <c r="W28" i="19"/>
  <c r="W20" i="19"/>
  <c r="W15" i="19"/>
  <c r="W40" i="19"/>
  <c r="W39" i="19"/>
  <c r="W38" i="19"/>
  <c r="W8" i="19"/>
  <c r="W37" i="19"/>
  <c r="W36" i="19"/>
  <c r="W35" i="19"/>
  <c r="W6" i="19"/>
  <c r="W128" i="20"/>
  <c r="W34" i="20"/>
  <c r="W5" i="20"/>
  <c r="W2" i="20"/>
  <c r="W15" i="20"/>
  <c r="W26" i="20"/>
  <c r="W7" i="20"/>
  <c r="W30" i="20"/>
  <c r="W127" i="20"/>
  <c r="W126" i="20"/>
  <c r="W125" i="20"/>
  <c r="W124" i="20"/>
  <c r="W123" i="20"/>
  <c r="W122" i="20"/>
  <c r="W121" i="20"/>
  <c r="W120" i="20"/>
  <c r="W119" i="20"/>
  <c r="W118" i="20"/>
  <c r="W117" i="20"/>
  <c r="W116" i="20"/>
  <c r="W115" i="20"/>
  <c r="W114" i="20"/>
  <c r="W113" i="20"/>
  <c r="W112" i="20"/>
  <c r="W23" i="20"/>
  <c r="W111" i="20"/>
  <c r="W110" i="20"/>
  <c r="W109" i="20"/>
  <c r="W108" i="20"/>
  <c r="W107" i="20"/>
  <c r="W106" i="20"/>
  <c r="W105" i="20"/>
  <c r="W104" i="20"/>
  <c r="W103" i="20"/>
  <c r="W102" i="20"/>
  <c r="W101" i="20"/>
  <c r="W100" i="20"/>
  <c r="W99" i="20"/>
  <c r="W98" i="20"/>
  <c r="W22" i="20"/>
  <c r="W97" i="20"/>
  <c r="W96" i="20"/>
  <c r="W95" i="20"/>
  <c r="W94" i="20"/>
  <c r="W93" i="20"/>
  <c r="W92" i="20"/>
  <c r="W33" i="20"/>
  <c r="W91" i="20"/>
  <c r="W90" i="20"/>
  <c r="W89" i="20"/>
  <c r="W88" i="20"/>
  <c r="W87" i="20"/>
  <c r="W86" i="20"/>
  <c r="W85" i="20"/>
  <c r="W84" i="20"/>
  <c r="W32" i="20"/>
  <c r="W29" i="20"/>
  <c r="W83" i="20"/>
  <c r="W82" i="20"/>
  <c r="W81" i="20"/>
  <c r="W80" i="20"/>
  <c r="W79" i="20"/>
  <c r="W78" i="20"/>
  <c r="W77" i="20"/>
  <c r="W76" i="20"/>
  <c r="W75" i="20"/>
  <c r="W74" i="20"/>
  <c r="W73" i="20"/>
  <c r="W72" i="20"/>
  <c r="W71" i="20"/>
  <c r="W70" i="20"/>
  <c r="W69" i="20"/>
  <c r="W68" i="20"/>
  <c r="W67" i="20"/>
  <c r="W66" i="20"/>
  <c r="W65" i="20"/>
  <c r="W64" i="20"/>
  <c r="W21" i="20"/>
  <c r="W63" i="20"/>
  <c r="W62" i="20"/>
  <c r="W61" i="20"/>
  <c r="W60" i="20"/>
  <c r="W59" i="20"/>
  <c r="W58" i="20"/>
  <c r="W57" i="20"/>
  <c r="W56" i="20"/>
  <c r="W55" i="20"/>
  <c r="W54" i="20"/>
  <c r="W8" i="20"/>
  <c r="W53" i="20"/>
  <c r="W52" i="20"/>
  <c r="W51" i="20"/>
  <c r="W20" i="20"/>
  <c r="W19" i="20"/>
  <c r="W50" i="20"/>
  <c r="W49" i="20"/>
  <c r="W12" i="20"/>
  <c r="W14" i="20"/>
  <c r="W48" i="20"/>
  <c r="W13" i="20"/>
  <c r="W47" i="20"/>
  <c r="W46" i="20"/>
  <c r="W45" i="20"/>
  <c r="W44" i="20"/>
  <c r="W25" i="20"/>
  <c r="W3" i="20"/>
  <c r="W43" i="20"/>
  <c r="W18" i="20"/>
  <c r="W42" i="20"/>
  <c r="W41" i="20"/>
  <c r="W24" i="20"/>
  <c r="W28" i="20"/>
  <c r="W40" i="20"/>
  <c r="W39" i="20"/>
  <c r="W4" i="20"/>
  <c r="W17" i="20"/>
  <c r="W38" i="20"/>
  <c r="W37" i="20"/>
  <c r="W11" i="20"/>
  <c r="N8" i="20"/>
  <c r="I8" i="20"/>
  <c r="H8" i="20"/>
  <c r="W6" i="20"/>
  <c r="N7" i="20"/>
  <c r="I7" i="20"/>
  <c r="H7" i="20"/>
  <c r="W36" i="20"/>
  <c r="N6" i="20"/>
  <c r="I6" i="20"/>
  <c r="H6" i="20"/>
  <c r="W31" i="20"/>
  <c r="N5" i="20"/>
  <c r="I5" i="20"/>
  <c r="P5" i="20" s="1"/>
  <c r="H5" i="20"/>
  <c r="W27" i="20"/>
  <c r="N4" i="20"/>
  <c r="I4" i="20"/>
  <c r="H4" i="20"/>
  <c r="W10" i="20"/>
  <c r="N3" i="20"/>
  <c r="M3" i="20"/>
  <c r="I3" i="20"/>
  <c r="P3" i="20" s="1"/>
  <c r="H3" i="20"/>
  <c r="W9" i="20"/>
  <c r="N8" i="19"/>
  <c r="I8" i="19"/>
  <c r="H8" i="19"/>
  <c r="N7" i="19"/>
  <c r="I7" i="19"/>
  <c r="Q7" i="19" s="1"/>
  <c r="H7" i="19"/>
  <c r="N6" i="19"/>
  <c r="I6" i="19"/>
  <c r="H6" i="19"/>
  <c r="N5" i="19"/>
  <c r="I5" i="19"/>
  <c r="Q5" i="19" s="1"/>
  <c r="H5" i="19"/>
  <c r="N4" i="19"/>
  <c r="I4" i="19"/>
  <c r="H4" i="19"/>
  <c r="N3" i="19"/>
  <c r="M3" i="19"/>
  <c r="Q3" i="19" s="1"/>
  <c r="I3" i="19"/>
  <c r="H3" i="19"/>
  <c r="P3" i="19" s="1"/>
  <c r="R8" i="19" l="1"/>
  <c r="P7" i="19"/>
  <c r="P5" i="19"/>
  <c r="P4" i="20"/>
  <c r="Q4" i="20"/>
  <c r="R4" i="19"/>
  <c r="R6" i="19"/>
  <c r="R3" i="19"/>
  <c r="P4" i="19"/>
  <c r="Q4" i="19"/>
  <c r="R5" i="19"/>
  <c r="P6" i="19"/>
  <c r="Q6" i="19"/>
  <c r="R7" i="19"/>
  <c r="P8" i="19"/>
  <c r="Q8" i="19"/>
  <c r="P8" i="20"/>
  <c r="P7" i="20"/>
  <c r="P6" i="20"/>
  <c r="Q6" i="20"/>
  <c r="R3" i="20"/>
  <c r="R5" i="20"/>
  <c r="R7" i="20"/>
  <c r="Q8" i="20"/>
  <c r="Q3" i="20"/>
  <c r="R4" i="20"/>
  <c r="Q5" i="20"/>
  <c r="R6" i="20"/>
  <c r="Q7" i="20"/>
  <c r="R8" i="20"/>
  <c r="O6" i="20"/>
  <c r="O3" i="20"/>
  <c r="O5" i="20"/>
  <c r="O7" i="20"/>
  <c r="O4" i="20"/>
  <c r="O8" i="20"/>
  <c r="O3" i="19"/>
  <c r="O5" i="19"/>
  <c r="O7" i="19"/>
  <c r="O4" i="19"/>
  <c r="O6" i="19"/>
  <c r="O8" i="19"/>
  <c r="W122" i="17"/>
  <c r="W123" i="17"/>
  <c r="O9" i="20" l="1"/>
  <c r="O9" i="19"/>
  <c r="W2" i="17"/>
  <c r="W33" i="17"/>
  <c r="W34" i="17"/>
  <c r="W11" i="17"/>
  <c r="M7" i="17"/>
  <c r="M8" i="17"/>
  <c r="M6" i="17"/>
  <c r="M5" i="17"/>
  <c r="M4" i="17"/>
  <c r="W121" i="18"/>
  <c r="W120" i="18"/>
  <c r="W119" i="18"/>
  <c r="W118" i="18"/>
  <c r="W117" i="18"/>
  <c r="W116" i="18"/>
  <c r="W115" i="18"/>
  <c r="W114" i="18"/>
  <c r="W113" i="18"/>
  <c r="W112" i="18"/>
  <c r="W111" i="18"/>
  <c r="W110" i="18"/>
  <c r="W109" i="18"/>
  <c r="W108" i="18"/>
  <c r="W107" i="18"/>
  <c r="W106" i="18"/>
  <c r="W105" i="18"/>
  <c r="W104" i="18"/>
  <c r="W103" i="18"/>
  <c r="W102" i="18"/>
  <c r="W101" i="18"/>
  <c r="W100" i="18"/>
  <c r="W99" i="18"/>
  <c r="W98" i="18"/>
  <c r="W97" i="18"/>
  <c r="W96" i="18"/>
  <c r="W95" i="18"/>
  <c r="W94" i="18"/>
  <c r="W93" i="18"/>
  <c r="W92" i="18"/>
  <c r="W91" i="18"/>
  <c r="W90" i="18"/>
  <c r="W89" i="18"/>
  <c r="W88" i="18"/>
  <c r="W87" i="18"/>
  <c r="W86" i="18"/>
  <c r="W85" i="18"/>
  <c r="W84" i="18"/>
  <c r="W83" i="18"/>
  <c r="W82" i="18"/>
  <c r="W81" i="18"/>
  <c r="W80" i="18"/>
  <c r="W79" i="18"/>
  <c r="W78" i="18"/>
  <c r="W77" i="18"/>
  <c r="W76" i="18"/>
  <c r="W75" i="18"/>
  <c r="W74" i="18"/>
  <c r="W73" i="18"/>
  <c r="W72" i="18"/>
  <c r="W71" i="18"/>
  <c r="W70" i="18"/>
  <c r="W69" i="18"/>
  <c r="W68" i="18"/>
  <c r="W67" i="18"/>
  <c r="W66" i="18"/>
  <c r="W65" i="18"/>
  <c r="W64" i="18"/>
  <c r="W63" i="18"/>
  <c r="W62" i="18"/>
  <c r="W61" i="18"/>
  <c r="W60" i="18"/>
  <c r="W59" i="18"/>
  <c r="W58" i="18"/>
  <c r="W57" i="18"/>
  <c r="W56" i="18"/>
  <c r="W55" i="18"/>
  <c r="W54" i="18"/>
  <c r="W53" i="18"/>
  <c r="W52" i="18"/>
  <c r="W51" i="18"/>
  <c r="W50" i="18"/>
  <c r="W49" i="18"/>
  <c r="W48" i="18"/>
  <c r="W47" i="18"/>
  <c r="W46" i="18"/>
  <c r="W45" i="18"/>
  <c r="W44" i="18"/>
  <c r="W43" i="18"/>
  <c r="W42" i="18"/>
  <c r="W41" i="18"/>
  <c r="W40" i="18"/>
  <c r="W39" i="18"/>
  <c r="W38" i="18"/>
  <c r="W37" i="18"/>
  <c r="W36" i="18"/>
  <c r="W35" i="18"/>
  <c r="W34" i="18"/>
  <c r="W33" i="18"/>
  <c r="W32" i="18"/>
  <c r="W31" i="18"/>
  <c r="W30" i="18"/>
  <c r="W29" i="18"/>
  <c r="W28" i="18"/>
  <c r="W27" i="18"/>
  <c r="W26" i="18"/>
  <c r="W25" i="18"/>
  <c r="W24" i="18"/>
  <c r="W23" i="18"/>
  <c r="W22" i="18"/>
  <c r="W21" i="18"/>
  <c r="W20" i="18"/>
  <c r="W19" i="18"/>
  <c r="W18" i="18"/>
  <c r="W17" i="18"/>
  <c r="W16" i="18"/>
  <c r="W15" i="18"/>
  <c r="W14" i="18"/>
  <c r="W13" i="18"/>
  <c r="W12" i="18"/>
  <c r="W11" i="18"/>
  <c r="W10" i="18"/>
  <c r="W9" i="18"/>
  <c r="W8" i="18"/>
  <c r="N8" i="18"/>
  <c r="M8" i="18"/>
  <c r="I8" i="18"/>
  <c r="H8" i="18"/>
  <c r="P8" i="18" s="1"/>
  <c r="W7" i="18"/>
  <c r="N7" i="18"/>
  <c r="M7" i="18"/>
  <c r="Q7" i="18" s="1"/>
  <c r="I7" i="18"/>
  <c r="H7" i="18"/>
  <c r="W6" i="18"/>
  <c r="N6" i="18"/>
  <c r="M6" i="18"/>
  <c r="Q6" i="18" s="1"/>
  <c r="I6" i="18"/>
  <c r="H6" i="18"/>
  <c r="P6" i="18" s="1"/>
  <c r="W5" i="18"/>
  <c r="N5" i="18"/>
  <c r="M5" i="18"/>
  <c r="Q5" i="18" s="1"/>
  <c r="I5" i="18"/>
  <c r="H5" i="18"/>
  <c r="W4" i="18"/>
  <c r="N4" i="18"/>
  <c r="M4" i="18"/>
  <c r="Q4" i="18" s="1"/>
  <c r="I4" i="18"/>
  <c r="H4" i="18"/>
  <c r="P4" i="18" s="1"/>
  <c r="W3" i="18"/>
  <c r="N3" i="18"/>
  <c r="M3" i="18"/>
  <c r="Q3" i="18" s="1"/>
  <c r="I3" i="18"/>
  <c r="H3" i="18"/>
  <c r="W2" i="18"/>
  <c r="I4" i="17"/>
  <c r="W20" i="17"/>
  <c r="W79" i="17"/>
  <c r="W121" i="17"/>
  <c r="W89" i="17"/>
  <c r="W112" i="17"/>
  <c r="W50" i="17"/>
  <c r="W63" i="17"/>
  <c r="W90" i="17"/>
  <c r="W93" i="17"/>
  <c r="W44" i="17"/>
  <c r="W62" i="17"/>
  <c r="W26" i="17"/>
  <c r="W61" i="17"/>
  <c r="W40" i="17"/>
  <c r="W30" i="17"/>
  <c r="W88" i="17"/>
  <c r="W65" i="17"/>
  <c r="W67" i="17"/>
  <c r="W99" i="17"/>
  <c r="W66" i="17"/>
  <c r="W56" i="17"/>
  <c r="W76" i="17"/>
  <c r="W116" i="17"/>
  <c r="W95" i="17"/>
  <c r="W45" i="17"/>
  <c r="W36" i="17"/>
  <c r="W96" i="17"/>
  <c r="W35" i="17"/>
  <c r="W106" i="17"/>
  <c r="W80" i="17"/>
  <c r="W52" i="17"/>
  <c r="W41" i="17"/>
  <c r="W97" i="17"/>
  <c r="W103" i="17"/>
  <c r="W72" i="17"/>
  <c r="W75" i="17"/>
  <c r="W60" i="17"/>
  <c r="W4" i="17"/>
  <c r="W12" i="17"/>
  <c r="W92" i="17"/>
  <c r="W39" i="17"/>
  <c r="W78" i="17"/>
  <c r="W42" i="17"/>
  <c r="W28" i="17"/>
  <c r="W69" i="17"/>
  <c r="W73" i="17"/>
  <c r="W87" i="17"/>
  <c r="W54" i="17"/>
  <c r="W49" i="17"/>
  <c r="W47" i="17"/>
  <c r="W77" i="17"/>
  <c r="W107" i="17"/>
  <c r="W55" i="17"/>
  <c r="W48" i="17"/>
  <c r="W18" i="17"/>
  <c r="W10" i="17"/>
  <c r="W120" i="17"/>
  <c r="W59" i="17"/>
  <c r="W118" i="17"/>
  <c r="W38" i="17"/>
  <c r="W64" i="17"/>
  <c r="W68" i="17"/>
  <c r="W83" i="17"/>
  <c r="W29" i="17"/>
  <c r="W91" i="17"/>
  <c r="W57" i="17"/>
  <c r="W9" i="17"/>
  <c r="W22" i="17"/>
  <c r="W86" i="17"/>
  <c r="W16" i="17"/>
  <c r="W98" i="17"/>
  <c r="W58" i="17"/>
  <c r="W119" i="17"/>
  <c r="W31" i="17"/>
  <c r="W6" i="17"/>
  <c r="W82" i="17"/>
  <c r="W70" i="17"/>
  <c r="W100" i="17"/>
  <c r="W74" i="17"/>
  <c r="W111" i="17"/>
  <c r="W81" i="17"/>
  <c r="W14" i="17"/>
  <c r="W32" i="17"/>
  <c r="W46" i="17"/>
  <c r="W110" i="17"/>
  <c r="W108" i="17"/>
  <c r="W105" i="17"/>
  <c r="W17" i="17"/>
  <c r="W51" i="17"/>
  <c r="W84" i="17"/>
  <c r="W114" i="17"/>
  <c r="W53" i="17"/>
  <c r="W24" i="17"/>
  <c r="W23" i="17"/>
  <c r="W117" i="17"/>
  <c r="W5" i="17"/>
  <c r="W101" i="17"/>
  <c r="W109" i="17"/>
  <c r="W43" i="17"/>
  <c r="W19" i="17"/>
  <c r="W104" i="17"/>
  <c r="W37" i="17"/>
  <c r="W7" i="17"/>
  <c r="W27" i="17"/>
  <c r="W85" i="17"/>
  <c r="W71" i="17"/>
  <c r="W3" i="17"/>
  <c r="W94" i="17"/>
  <c r="W13" i="17"/>
  <c r="W21" i="17"/>
  <c r="N8" i="17"/>
  <c r="I8" i="17"/>
  <c r="H8" i="17"/>
  <c r="W25" i="17"/>
  <c r="N7" i="17"/>
  <c r="I7" i="17"/>
  <c r="H7" i="17"/>
  <c r="W113" i="17"/>
  <c r="N6" i="17"/>
  <c r="I6" i="17"/>
  <c r="H6" i="17"/>
  <c r="W115" i="17"/>
  <c r="N5" i="17"/>
  <c r="I5" i="17"/>
  <c r="H5" i="17"/>
  <c r="W8" i="17"/>
  <c r="N4" i="17"/>
  <c r="H4" i="17"/>
  <c r="W15" i="17"/>
  <c r="N3" i="17"/>
  <c r="M3" i="17"/>
  <c r="I3" i="17"/>
  <c r="H3" i="17"/>
  <c r="W102" i="17"/>
  <c r="Q4" i="17" l="1"/>
  <c r="Q8" i="17"/>
  <c r="P3" i="18"/>
  <c r="R3" i="18"/>
  <c r="P5" i="18"/>
  <c r="R5" i="18"/>
  <c r="P7" i="18"/>
  <c r="R7" i="18"/>
  <c r="Q8" i="18"/>
  <c r="R4" i="18"/>
  <c r="R6" i="18"/>
  <c r="R8" i="18"/>
  <c r="O4" i="18"/>
  <c r="O3" i="18"/>
  <c r="O5" i="18"/>
  <c r="O7" i="18"/>
  <c r="O6" i="18"/>
  <c r="O8" i="18"/>
  <c r="Q6" i="17"/>
  <c r="R3" i="17"/>
  <c r="R5" i="17"/>
  <c r="R7" i="17"/>
  <c r="P3" i="17"/>
  <c r="Q3" i="17"/>
  <c r="P4" i="17"/>
  <c r="R4" i="17"/>
  <c r="P5" i="17"/>
  <c r="Q5" i="17"/>
  <c r="P6" i="17"/>
  <c r="R6" i="17"/>
  <c r="P7" i="17"/>
  <c r="Q7" i="17"/>
  <c r="P8" i="17"/>
  <c r="R8" i="17"/>
  <c r="O5" i="17"/>
  <c r="O4" i="17"/>
  <c r="O6" i="17"/>
  <c r="O8" i="17"/>
  <c r="O3" i="17"/>
  <c r="O7" i="17"/>
  <c r="M6" i="16"/>
  <c r="M4" i="16"/>
  <c r="M3" i="16"/>
  <c r="W2" i="16"/>
  <c r="W34" i="16"/>
  <c r="W35" i="16"/>
  <c r="W120" i="16"/>
  <c r="W121" i="16"/>
  <c r="W122" i="16"/>
  <c r="W123" i="16"/>
  <c r="W124" i="16"/>
  <c r="W119" i="16"/>
  <c r="W118" i="16"/>
  <c r="W117" i="16"/>
  <c r="W116" i="16"/>
  <c r="W115" i="16"/>
  <c r="W17" i="16"/>
  <c r="W114" i="16"/>
  <c r="W113" i="16"/>
  <c r="W112" i="16"/>
  <c r="W111" i="16"/>
  <c r="W110" i="16"/>
  <c r="W33" i="16"/>
  <c r="W109" i="16"/>
  <c r="W108" i="16"/>
  <c r="W107" i="16"/>
  <c r="W106" i="16"/>
  <c r="W32" i="16"/>
  <c r="W105" i="16"/>
  <c r="W104" i="16"/>
  <c r="W31" i="16"/>
  <c r="W103" i="16"/>
  <c r="W102" i="16"/>
  <c r="W101" i="16"/>
  <c r="W100" i="16"/>
  <c r="W99" i="16"/>
  <c r="W98" i="16"/>
  <c r="W97" i="16"/>
  <c r="W96" i="16"/>
  <c r="W95" i="16"/>
  <c r="W94" i="16"/>
  <c r="W93" i="16"/>
  <c r="W30" i="16"/>
  <c r="W92" i="16"/>
  <c r="W91" i="16"/>
  <c r="W90" i="16"/>
  <c r="W89" i="16"/>
  <c r="W88" i="16"/>
  <c r="W16" i="16"/>
  <c r="W87" i="16"/>
  <c r="W86" i="16"/>
  <c r="W85" i="16"/>
  <c r="W84" i="16"/>
  <c r="W83" i="16"/>
  <c r="W82" i="16"/>
  <c r="W81" i="16"/>
  <c r="W80" i="16"/>
  <c r="W79" i="16"/>
  <c r="W29" i="16"/>
  <c r="W78" i="16"/>
  <c r="W28" i="16"/>
  <c r="W77" i="16"/>
  <c r="W27" i="16"/>
  <c r="W76" i="16"/>
  <c r="W75" i="16"/>
  <c r="W74" i="16"/>
  <c r="W73" i="16"/>
  <c r="W72" i="16"/>
  <c r="W71" i="16"/>
  <c r="W70" i="16"/>
  <c r="W26" i="16"/>
  <c r="W4" i="16"/>
  <c r="W69" i="16"/>
  <c r="W68" i="16"/>
  <c r="W67" i="16"/>
  <c r="W66" i="16"/>
  <c r="W65" i="16"/>
  <c r="W64" i="16"/>
  <c r="W63" i="16"/>
  <c r="W7" i="16"/>
  <c r="W62" i="16"/>
  <c r="W61" i="16"/>
  <c r="W6" i="16"/>
  <c r="W60" i="16"/>
  <c r="W15" i="16"/>
  <c r="W59" i="16"/>
  <c r="W58" i="16"/>
  <c r="W57" i="16"/>
  <c r="W25" i="16"/>
  <c r="W56" i="16"/>
  <c r="W24" i="16"/>
  <c r="W55" i="16"/>
  <c r="W54" i="16"/>
  <c r="W53" i="16"/>
  <c r="W52" i="16"/>
  <c r="W51" i="16"/>
  <c r="W23" i="16"/>
  <c r="W50" i="16"/>
  <c r="W49" i="16"/>
  <c r="W48" i="16"/>
  <c r="W22" i="16"/>
  <c r="W47" i="16"/>
  <c r="W46" i="16"/>
  <c r="W10" i="16"/>
  <c r="W45" i="16"/>
  <c r="W44" i="16"/>
  <c r="W21" i="16"/>
  <c r="W14" i="16"/>
  <c r="W13" i="16"/>
  <c r="W20" i="16"/>
  <c r="W43" i="16"/>
  <c r="W12" i="16"/>
  <c r="W42" i="16"/>
  <c r="W9" i="16"/>
  <c r="W41" i="16"/>
  <c r="W40" i="16"/>
  <c r="W19" i="16"/>
  <c r="W39" i="16"/>
  <c r="W11" i="16"/>
  <c r="W3" i="16"/>
  <c r="N8" i="16"/>
  <c r="M8" i="16"/>
  <c r="I8" i="16"/>
  <c r="H8" i="16"/>
  <c r="W38" i="16"/>
  <c r="N7" i="16"/>
  <c r="M7" i="16"/>
  <c r="I7" i="16"/>
  <c r="H7" i="16"/>
  <c r="W8" i="16"/>
  <c r="N6" i="16"/>
  <c r="I6" i="16"/>
  <c r="H6" i="16"/>
  <c r="W37" i="16"/>
  <c r="N5" i="16"/>
  <c r="M5" i="16"/>
  <c r="I5" i="16"/>
  <c r="H5" i="16"/>
  <c r="W5" i="16"/>
  <c r="N4" i="16"/>
  <c r="I4" i="16"/>
  <c r="H4" i="16"/>
  <c r="W18" i="16"/>
  <c r="N3" i="16"/>
  <c r="I3" i="16"/>
  <c r="H3" i="16"/>
  <c r="W36" i="16"/>
  <c r="O9" i="18" l="1"/>
  <c r="O9" i="17"/>
  <c r="P5" i="16"/>
  <c r="Q5" i="16"/>
  <c r="P7" i="16"/>
  <c r="Q7" i="16"/>
  <c r="P3" i="16"/>
  <c r="Q3" i="16"/>
  <c r="R4" i="16"/>
  <c r="R6" i="16"/>
  <c r="R8" i="16"/>
  <c r="R3" i="16"/>
  <c r="P4" i="16"/>
  <c r="Q4" i="16"/>
  <c r="R5" i="16"/>
  <c r="P6" i="16"/>
  <c r="Q6" i="16"/>
  <c r="R7" i="16"/>
  <c r="P8" i="16"/>
  <c r="Q8" i="16"/>
  <c r="O3" i="16"/>
  <c r="O5" i="16"/>
  <c r="O7" i="16"/>
  <c r="O4" i="16"/>
  <c r="O6" i="16"/>
  <c r="O8" i="16"/>
  <c r="O9" i="16" l="1"/>
  <c r="N8" i="15"/>
  <c r="M8" i="15"/>
  <c r="M7" i="15"/>
  <c r="M6" i="15"/>
  <c r="M5" i="15"/>
  <c r="M3" i="15"/>
  <c r="W114" i="15"/>
  <c r="W115" i="15"/>
  <c r="W116" i="15"/>
  <c r="W44" i="15"/>
  <c r="W45" i="15"/>
  <c r="W46" i="15"/>
  <c r="W47" i="15"/>
  <c r="W117" i="15"/>
  <c r="W113" i="15"/>
  <c r="W112" i="15"/>
  <c r="W111" i="15"/>
  <c r="W110" i="15"/>
  <c r="W43" i="15"/>
  <c r="W109" i="15"/>
  <c r="W108" i="15"/>
  <c r="W107" i="15"/>
  <c r="W106" i="15"/>
  <c r="W42" i="15"/>
  <c r="W105" i="15"/>
  <c r="W104" i="15"/>
  <c r="W103" i="15"/>
  <c r="W102" i="15"/>
  <c r="W101" i="15"/>
  <c r="W41" i="15"/>
  <c r="W100" i="15"/>
  <c r="W99" i="15"/>
  <c r="W98" i="15"/>
  <c r="W97" i="15"/>
  <c r="W15" i="15"/>
  <c r="W40" i="15"/>
  <c r="W96" i="15"/>
  <c r="W95" i="15"/>
  <c r="W94" i="15"/>
  <c r="W93" i="15"/>
  <c r="W50" i="15"/>
  <c r="W92" i="15"/>
  <c r="W49" i="15"/>
  <c r="W91" i="15"/>
  <c r="W90" i="15"/>
  <c r="W39" i="15"/>
  <c r="W89" i="15"/>
  <c r="W88" i="15"/>
  <c r="W54" i="15"/>
  <c r="W87" i="15"/>
  <c r="W86" i="15"/>
  <c r="W85" i="15"/>
  <c r="W3" i="15"/>
  <c r="W84" i="15"/>
  <c r="W38" i="15"/>
  <c r="W83" i="15"/>
  <c r="W82" i="15"/>
  <c r="W37" i="15"/>
  <c r="W81" i="15"/>
  <c r="W36" i="15"/>
  <c r="W35" i="15"/>
  <c r="W80" i="15"/>
  <c r="W79" i="15"/>
  <c r="W19" i="15"/>
  <c r="W14" i="15"/>
  <c r="W78" i="15"/>
  <c r="W77" i="15"/>
  <c r="W34" i="15"/>
  <c r="W76" i="15"/>
  <c r="W75" i="15"/>
  <c r="W48" i="15"/>
  <c r="W74" i="15"/>
  <c r="W73" i="15"/>
  <c r="W72" i="15"/>
  <c r="W71" i="15"/>
  <c r="W70" i="15"/>
  <c r="W69" i="15"/>
  <c r="W13" i="15"/>
  <c r="W17" i="15"/>
  <c r="W68" i="15"/>
  <c r="W33" i="15"/>
  <c r="W67" i="15"/>
  <c r="W66" i="15"/>
  <c r="W65" i="15"/>
  <c r="W32" i="15"/>
  <c r="W31" i="15"/>
  <c r="W12" i="15"/>
  <c r="W64" i="15"/>
  <c r="W30" i="15"/>
  <c r="W29" i="15"/>
  <c r="W63" i="15"/>
  <c r="W28" i="15"/>
  <c r="W18" i="15"/>
  <c r="W16" i="15"/>
  <c r="W27" i="15"/>
  <c r="W62" i="15"/>
  <c r="W61" i="15"/>
  <c r="W60" i="15"/>
  <c r="W26" i="15"/>
  <c r="W25" i="15"/>
  <c r="W59" i="15"/>
  <c r="W4" i="15"/>
  <c r="W58" i="15"/>
  <c r="W24" i="15"/>
  <c r="W11" i="15"/>
  <c r="W53" i="15"/>
  <c r="W7" i="15"/>
  <c r="W51" i="15"/>
  <c r="W6" i="15"/>
  <c r="W23" i="15"/>
  <c r="W22" i="15"/>
  <c r="W52" i="15"/>
  <c r="W57" i="15"/>
  <c r="W5" i="15"/>
  <c r="W8" i="15"/>
  <c r="W20" i="15"/>
  <c r="I8" i="15"/>
  <c r="H8" i="15"/>
  <c r="W10" i="15"/>
  <c r="N7" i="15"/>
  <c r="I7" i="15"/>
  <c r="H7" i="15"/>
  <c r="W56" i="15"/>
  <c r="N6" i="15"/>
  <c r="I6" i="15"/>
  <c r="H6" i="15"/>
  <c r="W55" i="15"/>
  <c r="N5" i="15"/>
  <c r="I5" i="15"/>
  <c r="H5" i="15"/>
  <c r="W21" i="15"/>
  <c r="N4" i="15"/>
  <c r="M4" i="15"/>
  <c r="I4" i="15"/>
  <c r="H4" i="15"/>
  <c r="W9" i="15"/>
  <c r="N3" i="15"/>
  <c r="I3" i="15"/>
  <c r="H3" i="15"/>
  <c r="W2" i="15"/>
  <c r="Q7" i="15" l="1"/>
  <c r="Q3" i="15"/>
  <c r="P4" i="15"/>
  <c r="Q4" i="15"/>
  <c r="P6" i="15"/>
  <c r="Q6" i="15"/>
  <c r="P8" i="15"/>
  <c r="Q8" i="15"/>
  <c r="Q5" i="15"/>
  <c r="P3" i="15"/>
  <c r="R3" i="15"/>
  <c r="P5" i="15"/>
  <c r="R5" i="15"/>
  <c r="P7" i="15"/>
  <c r="R7" i="15"/>
  <c r="R4" i="15"/>
  <c r="R6" i="15"/>
  <c r="R8" i="15"/>
  <c r="O4" i="15"/>
  <c r="O3" i="15"/>
  <c r="O5" i="15"/>
  <c r="O7" i="15"/>
  <c r="O6" i="15"/>
  <c r="O8" i="15"/>
  <c r="F40" i="12"/>
  <c r="M4" i="10"/>
  <c r="M8" i="10"/>
  <c r="W99" i="10"/>
  <c r="W100" i="10"/>
  <c r="W101" i="10"/>
  <c r="W102" i="10"/>
  <c r="W103" i="10"/>
  <c r="W104" i="10"/>
  <c r="W105" i="10"/>
  <c r="W106" i="10"/>
  <c r="W11" i="10"/>
  <c r="W107" i="10"/>
  <c r="W108" i="10"/>
  <c r="W41" i="10"/>
  <c r="W109" i="10"/>
  <c r="W110" i="10"/>
  <c r="W111" i="10"/>
  <c r="W112" i="10"/>
  <c r="W42" i="10"/>
  <c r="W36" i="10"/>
  <c r="W113" i="10"/>
  <c r="W21" i="10"/>
  <c r="W5" i="10"/>
  <c r="W17" i="10"/>
  <c r="W37" i="10"/>
  <c r="W38" i="10"/>
  <c r="W18" i="10"/>
  <c r="W49" i="10"/>
  <c r="W50" i="10"/>
  <c r="W51" i="10"/>
  <c r="W52" i="10"/>
  <c r="O9" i="15" l="1"/>
  <c r="W6" i="10"/>
  <c r="F14" i="12"/>
  <c r="F15" i="12"/>
  <c r="F16" i="12"/>
  <c r="F17" i="12"/>
  <c r="F18" i="12"/>
  <c r="F19" i="12"/>
  <c r="F20" i="12"/>
  <c r="F21" i="12"/>
  <c r="F22" i="12"/>
  <c r="F23" i="12"/>
  <c r="F24" i="12"/>
  <c r="F25" i="12"/>
  <c r="F26" i="12"/>
  <c r="F27" i="12"/>
  <c r="F28" i="12"/>
  <c r="F29" i="12"/>
  <c r="F30" i="12"/>
  <c r="F31" i="12"/>
  <c r="F32" i="12"/>
  <c r="F33" i="12"/>
  <c r="F34" i="12"/>
  <c r="F35" i="12"/>
  <c r="F36" i="12"/>
  <c r="F37" i="12"/>
  <c r="F38" i="12"/>
  <c r="F39" i="12"/>
  <c r="F41" i="12"/>
  <c r="F42" i="12"/>
  <c r="F13" i="12"/>
  <c r="D14" i="12"/>
  <c r="D15" i="12"/>
  <c r="D16" i="12"/>
  <c r="D17" i="12"/>
  <c r="D18" i="12"/>
  <c r="D19" i="12"/>
  <c r="D20" i="12"/>
  <c r="D21" i="12"/>
  <c r="D22" i="12"/>
  <c r="D23" i="12"/>
  <c r="D24" i="12"/>
  <c r="D25" i="12"/>
  <c r="D26" i="12"/>
  <c r="D27" i="12"/>
  <c r="D28" i="12"/>
  <c r="D29" i="12"/>
  <c r="D30" i="12"/>
  <c r="J14" i="12" s="1"/>
  <c r="D31" i="12"/>
  <c r="D32" i="12"/>
  <c r="D33" i="12"/>
  <c r="D34" i="12"/>
  <c r="D35" i="12"/>
  <c r="D36" i="12"/>
  <c r="D37" i="12"/>
  <c r="D38" i="12"/>
  <c r="D39" i="12"/>
  <c r="L17" i="12" s="1"/>
  <c r="D40" i="12"/>
  <c r="J17" i="12" s="1"/>
  <c r="D41" i="12"/>
  <c r="D42" i="12"/>
  <c r="D13" i="12"/>
  <c r="J4" i="12"/>
  <c r="K4" i="12"/>
  <c r="L4" i="12"/>
  <c r="J5" i="12"/>
  <c r="K5" i="12"/>
  <c r="L5" i="12"/>
  <c r="J6" i="12"/>
  <c r="K6" i="12"/>
  <c r="L6" i="12"/>
  <c r="J7" i="12"/>
  <c r="K7" i="12"/>
  <c r="L7" i="12"/>
  <c r="J8" i="12"/>
  <c r="K8" i="12"/>
  <c r="L8" i="12"/>
  <c r="K3" i="12"/>
  <c r="L3" i="12"/>
  <c r="J3" i="12"/>
  <c r="J24" i="12" l="1"/>
  <c r="J19" i="12"/>
  <c r="L23" i="12"/>
  <c r="L27" i="12"/>
  <c r="L22" i="12"/>
  <c r="J22" i="12"/>
  <c r="L28" i="12"/>
  <c r="J25" i="12"/>
  <c r="L18" i="12"/>
  <c r="L15" i="12"/>
  <c r="H4" i="12"/>
  <c r="L20" i="12"/>
  <c r="J18" i="12"/>
  <c r="J26" i="12"/>
  <c r="L19" i="12"/>
  <c r="H3" i="12"/>
  <c r="J27" i="12"/>
  <c r="J21" i="12"/>
  <c r="L16" i="12"/>
  <c r="L21" i="12"/>
  <c r="L24" i="12"/>
  <c r="J15" i="12"/>
  <c r="L25" i="12"/>
  <c r="J28" i="12"/>
  <c r="L26" i="12"/>
  <c r="L14" i="12"/>
  <c r="J20" i="12"/>
  <c r="J16" i="12"/>
  <c r="J23" i="12"/>
  <c r="I5" i="12"/>
  <c r="H5" i="12"/>
  <c r="H6" i="12"/>
  <c r="I4" i="12"/>
  <c r="P4" i="12" s="1"/>
  <c r="I7" i="12"/>
  <c r="I8" i="12"/>
  <c r="I6" i="12"/>
  <c r="H7" i="12"/>
  <c r="H8" i="12"/>
  <c r="I3" i="12"/>
  <c r="W104" i="11"/>
  <c r="W103" i="11"/>
  <c r="W102" i="11"/>
  <c r="W101" i="11"/>
  <c r="W100" i="11"/>
  <c r="W99" i="11"/>
  <c r="W98" i="11"/>
  <c r="W97" i="11"/>
  <c r="W96" i="11"/>
  <c r="W95" i="11"/>
  <c r="W94" i="11"/>
  <c r="W93" i="11"/>
  <c r="W92" i="11"/>
  <c r="W91" i="11"/>
  <c r="W90" i="11"/>
  <c r="W89" i="11"/>
  <c r="W88" i="11"/>
  <c r="W87" i="11"/>
  <c r="W86" i="11"/>
  <c r="W85" i="11"/>
  <c r="W84" i="11"/>
  <c r="W83" i="11"/>
  <c r="W82" i="11"/>
  <c r="W81" i="11"/>
  <c r="W80" i="11"/>
  <c r="W79" i="11"/>
  <c r="W78" i="11"/>
  <c r="W77" i="11"/>
  <c r="W76" i="11"/>
  <c r="W75" i="11"/>
  <c r="W74" i="11"/>
  <c r="W73" i="11"/>
  <c r="W72" i="11"/>
  <c r="W71" i="11"/>
  <c r="W70" i="11"/>
  <c r="W69" i="11"/>
  <c r="W68" i="11"/>
  <c r="W67" i="11"/>
  <c r="W66" i="11"/>
  <c r="W65" i="11"/>
  <c r="W64" i="11"/>
  <c r="W63" i="11"/>
  <c r="W62" i="11"/>
  <c r="W61" i="11"/>
  <c r="W60" i="11"/>
  <c r="W59" i="11"/>
  <c r="W58" i="11"/>
  <c r="W57" i="11"/>
  <c r="W56" i="11"/>
  <c r="W55" i="11"/>
  <c r="W54" i="11"/>
  <c r="W53" i="11"/>
  <c r="W52" i="11"/>
  <c r="W51" i="11"/>
  <c r="W50" i="11"/>
  <c r="W49" i="11"/>
  <c r="W48" i="11"/>
  <c r="W47" i="11"/>
  <c r="W46" i="11"/>
  <c r="W45" i="11"/>
  <c r="W44" i="11"/>
  <c r="W43" i="11"/>
  <c r="W42" i="11"/>
  <c r="W41" i="11"/>
  <c r="W40" i="11"/>
  <c r="W39" i="11"/>
  <c r="W38" i="11"/>
  <c r="W37" i="11"/>
  <c r="W36" i="11"/>
  <c r="W35" i="11"/>
  <c r="W34" i="11"/>
  <c r="W33" i="11"/>
  <c r="W32" i="11"/>
  <c r="W31" i="11"/>
  <c r="W30" i="11"/>
  <c r="W29" i="11"/>
  <c r="W28" i="11"/>
  <c r="W27" i="11"/>
  <c r="W26" i="11"/>
  <c r="W25" i="11"/>
  <c r="W24" i="11"/>
  <c r="W23" i="11"/>
  <c r="W22" i="11"/>
  <c r="W21" i="11"/>
  <c r="W20" i="11"/>
  <c r="W19" i="11"/>
  <c r="W18" i="11"/>
  <c r="W17" i="11"/>
  <c r="W16" i="11"/>
  <c r="W15" i="11"/>
  <c r="W14" i="11"/>
  <c r="W13" i="11"/>
  <c r="W12" i="11"/>
  <c r="W11" i="11"/>
  <c r="W10" i="11"/>
  <c r="W9" i="11"/>
  <c r="W8" i="11"/>
  <c r="N8" i="11"/>
  <c r="R8" i="11" s="1"/>
  <c r="M8" i="11"/>
  <c r="Q8" i="11" s="1"/>
  <c r="I8" i="11"/>
  <c r="P8" i="11" s="1"/>
  <c r="H8" i="11"/>
  <c r="W7" i="11"/>
  <c r="N7" i="11"/>
  <c r="R7" i="11" s="1"/>
  <c r="M7" i="11"/>
  <c r="Q7" i="11" s="1"/>
  <c r="I7" i="11"/>
  <c r="H7" i="11"/>
  <c r="P7" i="11" s="1"/>
  <c r="N6" i="11"/>
  <c r="M6" i="11"/>
  <c r="Q6" i="11" s="1"/>
  <c r="I6" i="11"/>
  <c r="P6" i="11" s="1"/>
  <c r="H6" i="11"/>
  <c r="W5" i="11"/>
  <c r="N5" i="11"/>
  <c r="R5" i="11" s="1"/>
  <c r="M5" i="11"/>
  <c r="Q5" i="11" s="1"/>
  <c r="I5" i="11"/>
  <c r="H5" i="11"/>
  <c r="P5" i="11" s="1"/>
  <c r="W4" i="11"/>
  <c r="N4" i="11"/>
  <c r="M4" i="11"/>
  <c r="I4" i="11"/>
  <c r="P4" i="11" s="1"/>
  <c r="H4" i="11"/>
  <c r="W3" i="11"/>
  <c r="N3" i="11"/>
  <c r="R3" i="11" s="1"/>
  <c r="M3" i="11"/>
  <c r="Q3" i="11" s="1"/>
  <c r="I3" i="11"/>
  <c r="H3" i="11"/>
  <c r="P3" i="11" s="1"/>
  <c r="W2" i="11"/>
  <c r="P6" i="12" l="1"/>
  <c r="P3" i="12"/>
  <c r="P5" i="12"/>
  <c r="P7" i="12"/>
  <c r="P8" i="12"/>
  <c r="R6" i="11"/>
  <c r="R4" i="11"/>
  <c r="Q4" i="11"/>
  <c r="O3" i="11"/>
  <c r="O4" i="11"/>
  <c r="O6" i="11"/>
  <c r="O8" i="11"/>
  <c r="O5" i="11"/>
  <c r="O7" i="11"/>
  <c r="W55" i="10"/>
  <c r="O9" i="11" l="1"/>
  <c r="M5" i="10"/>
  <c r="M5" i="12" s="1"/>
  <c r="M7" i="10"/>
  <c r="M7" i="12" s="1"/>
  <c r="M4" i="12"/>
  <c r="W20" i="10"/>
  <c r="W19" i="10"/>
  <c r="W47" i="10"/>
  <c r="W67" i="10"/>
  <c r="W43" i="10"/>
  <c r="W68" i="10"/>
  <c r="W28" i="10"/>
  <c r="W29" i="10"/>
  <c r="W66" i="10"/>
  <c r="W65" i="10"/>
  <c r="W7" i="10"/>
  <c r="W64" i="10"/>
  <c r="W39" i="10"/>
  <c r="W45" i="10"/>
  <c r="W44" i="10"/>
  <c r="W14" i="10"/>
  <c r="W57" i="10"/>
  <c r="W4" i="10"/>
  <c r="W62" i="10"/>
  <c r="W98" i="10"/>
  <c r="W97" i="10"/>
  <c r="W96" i="10"/>
  <c r="W95" i="10"/>
  <c r="W94" i="10"/>
  <c r="W93" i="10"/>
  <c r="W92" i="10"/>
  <c r="W30" i="10"/>
  <c r="W91" i="10"/>
  <c r="W12" i="10"/>
  <c r="W46" i="10"/>
  <c r="W90" i="10"/>
  <c r="W89" i="10"/>
  <c r="W88" i="10"/>
  <c r="W87" i="10"/>
  <c r="W35" i="10"/>
  <c r="W26" i="10"/>
  <c r="W27" i="10"/>
  <c r="W13" i="10"/>
  <c r="W86" i="10"/>
  <c r="W85" i="10"/>
  <c r="W84" i="10"/>
  <c r="W61" i="10"/>
  <c r="W83" i="10"/>
  <c r="W48" i="10"/>
  <c r="W60" i="10"/>
  <c r="W82" i="10"/>
  <c r="W81" i="10"/>
  <c r="W34" i="10"/>
  <c r="W22" i="10"/>
  <c r="W59" i="10"/>
  <c r="W15" i="10"/>
  <c r="W80" i="10"/>
  <c r="W79" i="10"/>
  <c r="W78" i="10"/>
  <c r="W33" i="10"/>
  <c r="W32" i="10"/>
  <c r="W77" i="10"/>
  <c r="W10" i="10"/>
  <c r="W58" i="10"/>
  <c r="W31" i="10"/>
  <c r="W63" i="10"/>
  <c r="W76" i="10"/>
  <c r="W75" i="10"/>
  <c r="W25" i="10"/>
  <c r="W74" i="10"/>
  <c r="W16" i="10"/>
  <c r="W73" i="10"/>
  <c r="W3" i="10"/>
  <c r="W72" i="10"/>
  <c r="W9" i="10"/>
  <c r="W24" i="10"/>
  <c r="W23" i="10"/>
  <c r="W71" i="10"/>
  <c r="W40" i="10"/>
  <c r="W54" i="10"/>
  <c r="W8" i="10"/>
  <c r="N8" i="10"/>
  <c r="N8" i="12" s="1"/>
  <c r="R8" i="12" s="1"/>
  <c r="M8" i="12"/>
  <c r="I8" i="10"/>
  <c r="H8" i="10"/>
  <c r="W56" i="10"/>
  <c r="N7" i="10"/>
  <c r="N7" i="12" s="1"/>
  <c r="R7" i="12" s="1"/>
  <c r="I7" i="10"/>
  <c r="H7" i="10"/>
  <c r="W2" i="10"/>
  <c r="N6" i="10"/>
  <c r="N6" i="12" s="1"/>
  <c r="M6" i="10"/>
  <c r="M6" i="12" s="1"/>
  <c r="Q6" i="12" s="1"/>
  <c r="I6" i="10"/>
  <c r="H6" i="10"/>
  <c r="N5" i="10"/>
  <c r="N5" i="12" s="1"/>
  <c r="R5" i="12" s="1"/>
  <c r="I5" i="10"/>
  <c r="H5" i="10"/>
  <c r="W70" i="10"/>
  <c r="N4" i="10"/>
  <c r="N4" i="12" s="1"/>
  <c r="R4" i="12" s="1"/>
  <c r="I4" i="10"/>
  <c r="H4" i="10"/>
  <c r="W69" i="10"/>
  <c r="N3" i="10"/>
  <c r="N3" i="12" s="1"/>
  <c r="M3" i="10"/>
  <c r="M3" i="12" s="1"/>
  <c r="Q3" i="12" s="1"/>
  <c r="I3" i="10"/>
  <c r="H3" i="10"/>
  <c r="W53" i="10"/>
  <c r="O5" i="12" l="1"/>
  <c r="Q5" i="12"/>
  <c r="O6" i="12"/>
  <c r="R6" i="12"/>
  <c r="O7" i="12"/>
  <c r="Q7" i="12"/>
  <c r="O3" i="12"/>
  <c r="R3" i="12"/>
  <c r="O8" i="12"/>
  <c r="Q8" i="12"/>
  <c r="O4" i="12"/>
  <c r="O9" i="12" s="1"/>
  <c r="Q4" i="12"/>
  <c r="P6" i="10"/>
  <c r="Q6" i="10"/>
  <c r="P8" i="10"/>
  <c r="P4" i="10"/>
  <c r="Q4" i="10"/>
  <c r="P3" i="10"/>
  <c r="Q3" i="10"/>
  <c r="R4" i="10"/>
  <c r="P5" i="10"/>
  <c r="Q5" i="10"/>
  <c r="R6" i="10"/>
  <c r="P7" i="10"/>
  <c r="Q7" i="10"/>
  <c r="R8" i="10"/>
  <c r="R3" i="10"/>
  <c r="R5" i="10"/>
  <c r="R7" i="10"/>
  <c r="Q8" i="10"/>
  <c r="O4" i="10"/>
  <c r="O6" i="10"/>
  <c r="O8" i="10"/>
  <c r="O3" i="10"/>
  <c r="O5" i="10"/>
  <c r="O7" i="10"/>
  <c r="O9" i="10" l="1"/>
</calcChain>
</file>

<file path=xl/sharedStrings.xml><?xml version="1.0" encoding="utf-8"?>
<sst xmlns="http://schemas.openxmlformats.org/spreadsheetml/2006/main" count="4244" uniqueCount="730">
  <si>
    <t>STRONGER</t>
    <phoneticPr fontId="1"/>
  </si>
  <si>
    <t>試合結果</t>
    <rPh sb="0" eb="2">
      <t>シアイ</t>
    </rPh>
    <rPh sb="2" eb="4">
      <t>ケッカ</t>
    </rPh>
    <phoneticPr fontId="1"/>
  </si>
  <si>
    <t>ホーム</t>
    <phoneticPr fontId="1"/>
  </si>
  <si>
    <t>アウェイ</t>
    <phoneticPr fontId="1"/>
  </si>
  <si>
    <t>-</t>
    <phoneticPr fontId="1"/>
  </si>
  <si>
    <t>得点者</t>
    <rPh sb="0" eb="3">
      <t>トクテンシャ</t>
    </rPh>
    <phoneticPr fontId="1"/>
  </si>
  <si>
    <t>宇野</t>
    <rPh sb="0" eb="2">
      <t>ウノ</t>
    </rPh>
    <phoneticPr fontId="1"/>
  </si>
  <si>
    <t>今井</t>
    <rPh sb="0" eb="2">
      <t>イマイ</t>
    </rPh>
    <phoneticPr fontId="1"/>
  </si>
  <si>
    <t>菊地</t>
    <rPh sb="0" eb="2">
      <t>キクチ</t>
    </rPh>
    <phoneticPr fontId="1"/>
  </si>
  <si>
    <t>小林</t>
    <rPh sb="0" eb="2">
      <t>コバヤシ</t>
    </rPh>
    <phoneticPr fontId="1"/>
  </si>
  <si>
    <t>平井</t>
    <rPh sb="0" eb="2">
      <t>ヒライ</t>
    </rPh>
    <phoneticPr fontId="1"/>
  </si>
  <si>
    <t>三上</t>
    <rPh sb="0" eb="2">
      <t>ミカミ</t>
    </rPh>
    <phoneticPr fontId="1"/>
  </si>
  <si>
    <t>勝ち点</t>
    <rPh sb="0" eb="1">
      <t>カ</t>
    </rPh>
    <rPh sb="2" eb="3">
      <t>テン</t>
    </rPh>
    <phoneticPr fontId="1"/>
  </si>
  <si>
    <t>試合数</t>
    <rPh sb="0" eb="2">
      <t>シアイ</t>
    </rPh>
    <rPh sb="2" eb="3">
      <t>スウ</t>
    </rPh>
    <phoneticPr fontId="1"/>
  </si>
  <si>
    <t>勝利</t>
    <rPh sb="0" eb="2">
      <t>ショウリ</t>
    </rPh>
    <phoneticPr fontId="1"/>
  </si>
  <si>
    <t>引き分け</t>
    <rPh sb="0" eb="1">
      <t>ヒ</t>
    </rPh>
    <rPh sb="2" eb="3">
      <t>ワ</t>
    </rPh>
    <phoneticPr fontId="1"/>
  </si>
  <si>
    <t>敗北</t>
    <rPh sb="0" eb="2">
      <t>ハイボク</t>
    </rPh>
    <phoneticPr fontId="1"/>
  </si>
  <si>
    <t>得点</t>
    <rPh sb="0" eb="2">
      <t>トクテン</t>
    </rPh>
    <phoneticPr fontId="1"/>
  </si>
  <si>
    <t>失点</t>
    <rPh sb="0" eb="2">
      <t>シッテン</t>
    </rPh>
    <phoneticPr fontId="1"/>
  </si>
  <si>
    <t>得失点差</t>
    <rPh sb="0" eb="4">
      <t>トクシッテンサ</t>
    </rPh>
    <phoneticPr fontId="1"/>
  </si>
  <si>
    <t>平均勝ち点</t>
    <rPh sb="0" eb="2">
      <t>ヘイキン</t>
    </rPh>
    <rPh sb="2" eb="3">
      <t>カ</t>
    </rPh>
    <rPh sb="4" eb="5">
      <t>テン</t>
    </rPh>
    <phoneticPr fontId="1"/>
  </si>
  <si>
    <t>平均得点</t>
    <rPh sb="0" eb="2">
      <t>ヘイキン</t>
    </rPh>
    <rPh sb="2" eb="4">
      <t>トクテン</t>
    </rPh>
    <phoneticPr fontId="1"/>
  </si>
  <si>
    <t>平均失点</t>
    <rPh sb="0" eb="2">
      <t>ヘイキン</t>
    </rPh>
    <rPh sb="2" eb="4">
      <t>シッテン</t>
    </rPh>
    <phoneticPr fontId="1"/>
  </si>
  <si>
    <t>優勝：</t>
    <rPh sb="0" eb="2">
      <t>ユウショウ</t>
    </rPh>
    <phoneticPr fontId="1"/>
  </si>
  <si>
    <t>得点王：</t>
    <rPh sb="0" eb="3">
      <t>トクテンオウ</t>
    </rPh>
    <phoneticPr fontId="1"/>
  </si>
  <si>
    <t>MVP：</t>
    <phoneticPr fontId="1"/>
  </si>
  <si>
    <t>イグアイン</t>
    <phoneticPr fontId="1"/>
  </si>
  <si>
    <t>アザール</t>
    <phoneticPr fontId="1"/>
  </si>
  <si>
    <t>カジェホン</t>
    <phoneticPr fontId="1"/>
  </si>
  <si>
    <t>モラタ</t>
    <phoneticPr fontId="1"/>
  </si>
  <si>
    <t>ディバラ</t>
    <phoneticPr fontId="1"/>
  </si>
  <si>
    <t>ロナウド</t>
    <phoneticPr fontId="1"/>
  </si>
  <si>
    <t>マルシャル</t>
    <phoneticPr fontId="1"/>
  </si>
  <si>
    <t>ジェコ</t>
    <phoneticPr fontId="1"/>
  </si>
  <si>
    <t>トニクロース</t>
    <phoneticPr fontId="1"/>
  </si>
  <si>
    <t>イニエスタ</t>
    <phoneticPr fontId="1"/>
  </si>
  <si>
    <t>イブラヒモヴィッチ</t>
    <phoneticPr fontId="1"/>
  </si>
  <si>
    <t>アグエロ</t>
    <phoneticPr fontId="1"/>
  </si>
  <si>
    <t>ルカク</t>
    <phoneticPr fontId="1"/>
  </si>
  <si>
    <t>ウィリアン</t>
    <phoneticPr fontId="1"/>
  </si>
  <si>
    <t>ポグバ</t>
    <phoneticPr fontId="1"/>
  </si>
  <si>
    <t>メッシ</t>
    <phoneticPr fontId="1"/>
  </si>
  <si>
    <t>ジエゴコスタ</t>
    <phoneticPr fontId="1"/>
  </si>
  <si>
    <t>デブライネ</t>
    <phoneticPr fontId="1"/>
  </si>
  <si>
    <t>イスコ</t>
    <phoneticPr fontId="1"/>
  </si>
  <si>
    <t>カラスコ</t>
    <phoneticPr fontId="1"/>
  </si>
  <si>
    <t>Aサンチェス</t>
    <phoneticPr fontId="1"/>
  </si>
  <si>
    <t>エリクセン</t>
    <phoneticPr fontId="1"/>
  </si>
  <si>
    <t>マティッチ</t>
    <phoneticPr fontId="1"/>
  </si>
  <si>
    <t>ベンテケ</t>
    <phoneticPr fontId="1"/>
  </si>
  <si>
    <t>グリーズマン</t>
    <phoneticPr fontId="1"/>
  </si>
  <si>
    <t>カバーニ</t>
    <phoneticPr fontId="1"/>
  </si>
  <si>
    <t>メデル</t>
    <phoneticPr fontId="1"/>
  </si>
  <si>
    <t>メルテンス</t>
    <phoneticPr fontId="1"/>
  </si>
  <si>
    <t>オーバメヤン</t>
    <phoneticPr fontId="1"/>
  </si>
  <si>
    <t>ミュラー</t>
    <phoneticPr fontId="1"/>
  </si>
  <si>
    <t>マルセロ</t>
    <phoneticPr fontId="1"/>
  </si>
  <si>
    <t>フッキ</t>
    <phoneticPr fontId="1"/>
  </si>
  <si>
    <t>ラキティッチ</t>
    <phoneticPr fontId="1"/>
  </si>
  <si>
    <t>ダビドシルバ</t>
    <phoneticPr fontId="1"/>
  </si>
  <si>
    <t>マンジュキッチ</t>
    <phoneticPr fontId="1"/>
  </si>
  <si>
    <t>ロッベン</t>
    <phoneticPr fontId="1"/>
  </si>
  <si>
    <t>ドウグラスコスタ</t>
    <phoneticPr fontId="1"/>
  </si>
  <si>
    <t>岡崎慎司</t>
    <rPh sb="0" eb="4">
      <t>オカザキシンジ</t>
    </rPh>
    <phoneticPr fontId="1"/>
  </si>
  <si>
    <t>ジルー</t>
    <phoneticPr fontId="1"/>
  </si>
  <si>
    <t>ベイル</t>
    <phoneticPr fontId="1"/>
  </si>
  <si>
    <t>サラー</t>
    <phoneticPr fontId="1"/>
  </si>
  <si>
    <t>ヴェラッティ</t>
    <phoneticPr fontId="1"/>
  </si>
  <si>
    <t>OG</t>
    <phoneticPr fontId="1"/>
  </si>
  <si>
    <t>クリバリ</t>
    <phoneticPr fontId="1"/>
  </si>
  <si>
    <t>２位：</t>
    <rPh sb="1" eb="2">
      <t>イ</t>
    </rPh>
    <phoneticPr fontId="1"/>
  </si>
  <si>
    <t>レヴァンドフスキ</t>
    <phoneticPr fontId="1"/>
  </si>
  <si>
    <t>ネイマール</t>
    <phoneticPr fontId="1"/>
  </si>
  <si>
    <t>ビダル</t>
    <phoneticPr fontId="1"/>
  </si>
  <si>
    <t>ルイススアレス</t>
    <phoneticPr fontId="1"/>
  </si>
  <si>
    <t>スターリング</t>
    <phoneticPr fontId="1"/>
  </si>
  <si>
    <t>カンテ</t>
    <phoneticPr fontId="1"/>
  </si>
  <si>
    <t>ロイス</t>
    <phoneticPr fontId="1"/>
  </si>
  <si>
    <t>マネ</t>
    <phoneticPr fontId="1"/>
  </si>
  <si>
    <t>トヴァン</t>
    <phoneticPr fontId="1"/>
  </si>
  <si>
    <t>ヴァーディ</t>
    <phoneticPr fontId="1"/>
  </si>
  <si>
    <t>ドゥバンサパタ</t>
    <phoneticPr fontId="1"/>
  </si>
  <si>
    <t>ジェズス</t>
    <phoneticPr fontId="1"/>
  </si>
  <si>
    <t>準優勝：</t>
    <rPh sb="0" eb="3">
      <t>ジュンユウショウ</t>
    </rPh>
    <phoneticPr fontId="1"/>
  </si>
  <si>
    <t>ケイン</t>
    <phoneticPr fontId="1"/>
  </si>
  <si>
    <t>アレハンドロゴメス</t>
    <phoneticPr fontId="1"/>
  </si>
  <si>
    <t>ベンゼマ</t>
    <phoneticPr fontId="1"/>
  </si>
  <si>
    <t>ハメスロドリゲス</t>
    <phoneticPr fontId="1"/>
  </si>
  <si>
    <t>サネ</t>
    <phoneticPr fontId="1"/>
  </si>
  <si>
    <t>ファルカオ</t>
    <phoneticPr fontId="1"/>
  </si>
  <si>
    <t>ロヘルマルティネス</t>
    <phoneticPr fontId="1"/>
  </si>
  <si>
    <t>クアドラード</t>
    <phoneticPr fontId="1"/>
  </si>
  <si>
    <t>パイェ</t>
    <phoneticPr fontId="1"/>
  </si>
  <si>
    <t>インモービレ</t>
    <phoneticPr fontId="1"/>
  </si>
  <si>
    <t>オスカル</t>
    <phoneticPr fontId="1"/>
  </si>
  <si>
    <t>３位：</t>
    <rPh sb="1" eb="2">
      <t>イ</t>
    </rPh>
    <phoneticPr fontId="1"/>
  </si>
  <si>
    <t>グリク</t>
    <phoneticPr fontId="1"/>
  </si>
  <si>
    <t>香川真司</t>
    <rPh sb="0" eb="2">
      <t>カガワ</t>
    </rPh>
    <rPh sb="2" eb="4">
      <t>シンジ</t>
    </rPh>
    <phoneticPr fontId="1"/>
  </si>
  <si>
    <t>ディマリア</t>
    <phoneticPr fontId="1"/>
  </si>
  <si>
    <t>マノラス</t>
    <phoneticPr fontId="1"/>
  </si>
  <si>
    <t>ケイタバルデ</t>
    <phoneticPr fontId="1"/>
  </si>
  <si>
    <t>ペリシッチ</t>
    <phoneticPr fontId="1"/>
  </si>
  <si>
    <t>アラバ</t>
    <phoneticPr fontId="1"/>
  </si>
  <si>
    <t>セルヒオラモス</t>
    <phoneticPr fontId="1"/>
  </si>
  <si>
    <t>アラン</t>
    <phoneticPr fontId="1"/>
  </si>
  <si>
    <t>ムヒタリアン</t>
    <phoneticPr fontId="1"/>
  </si>
  <si>
    <t>チアゴアルカンタラ</t>
    <phoneticPr fontId="1"/>
  </si>
  <si>
    <t>ボヌッチ</t>
    <phoneticPr fontId="1"/>
  </si>
  <si>
    <t>ケディラ</t>
    <phoneticPr fontId="1"/>
  </si>
  <si>
    <t>コラロフ</t>
    <phoneticPr fontId="1"/>
  </si>
  <si>
    <t>コケ</t>
    <phoneticPr fontId="1"/>
  </si>
  <si>
    <t>ケーヒル</t>
    <phoneticPr fontId="1"/>
  </si>
  <si>
    <t>中島翔哉</t>
    <rPh sb="0" eb="4">
      <t>ナカジマショウヤ</t>
    </rPh>
    <phoneticPr fontId="1"/>
  </si>
  <si>
    <t>Ｊボアテング</t>
    <phoneticPr fontId="1"/>
  </si>
  <si>
    <t>ドスト</t>
    <phoneticPr fontId="1"/>
  </si>
  <si>
    <t>ナインゴラン</t>
    <phoneticPr fontId="1"/>
  </si>
  <si>
    <t>バチュアイ</t>
    <phoneticPr fontId="1"/>
  </si>
  <si>
    <t>順位</t>
    <rPh sb="0" eb="2">
      <t>ジュンイ</t>
    </rPh>
    <phoneticPr fontId="1"/>
  </si>
  <si>
    <t>得点ランキング</t>
    <rPh sb="0" eb="2">
      <t>トクテン</t>
    </rPh>
    <phoneticPr fontId="1"/>
  </si>
  <si>
    <t>124-STRONGER2019First-</t>
    <phoneticPr fontId="1"/>
  </si>
  <si>
    <t>ザハ</t>
    <phoneticPr fontId="1"/>
  </si>
  <si>
    <t>パウリーニョ</t>
    <phoneticPr fontId="1"/>
  </si>
  <si>
    <t>ドラクスラー</t>
    <phoneticPr fontId="1"/>
  </si>
  <si>
    <t>パウリーニョ</t>
    <phoneticPr fontId="1"/>
  </si>
  <si>
    <t>コウチーニョ</t>
    <phoneticPr fontId="1"/>
  </si>
  <si>
    <t>デパイ</t>
    <phoneticPr fontId="1"/>
  </si>
  <si>
    <t>フィルミノ</t>
    <phoneticPr fontId="1"/>
  </si>
  <si>
    <t>アセンシオ</t>
    <phoneticPr fontId="1"/>
  </si>
  <si>
    <t>サウール</t>
    <phoneticPr fontId="1"/>
  </si>
  <si>
    <t>バロテッリ</t>
    <phoneticPr fontId="1"/>
  </si>
  <si>
    <t>フンメルス</t>
    <phoneticPr fontId="1"/>
  </si>
  <si>
    <t>イカルディ</t>
    <phoneticPr fontId="1"/>
  </si>
  <si>
    <t>ヴェルナー</t>
    <phoneticPr fontId="1"/>
  </si>
  <si>
    <t>アラン</t>
    <phoneticPr fontId="1"/>
  </si>
  <si>
    <t>コウチーニョ</t>
    <phoneticPr fontId="1"/>
  </si>
  <si>
    <t>ウォルコット</t>
    <phoneticPr fontId="1"/>
  </si>
  <si>
    <t>アセンシオ</t>
    <phoneticPr fontId="1"/>
  </si>
  <si>
    <t>コバレアル</t>
    <phoneticPr fontId="1"/>
  </si>
  <si>
    <t>ICP</t>
    <phoneticPr fontId="1"/>
  </si>
  <si>
    <t>ロメル・ルカク（ＫＩＫ）</t>
    <phoneticPr fontId="1"/>
  </si>
  <si>
    <t>ロメル・ルカク（ＫＩＫ）</t>
    <phoneticPr fontId="1"/>
  </si>
  <si>
    <t>ピエール・オーバメヤン(KOB)</t>
    <phoneticPr fontId="1"/>
  </si>
  <si>
    <t>クリスティアーノ・ロナウド(KIK)</t>
    <phoneticPr fontId="1"/>
  </si>
  <si>
    <t>ムバッペ</t>
    <phoneticPr fontId="1"/>
  </si>
  <si>
    <t>ウィリアン</t>
    <phoneticPr fontId="1"/>
  </si>
  <si>
    <t>エル・シャーラウィ</t>
    <phoneticPr fontId="1"/>
  </si>
  <si>
    <t>ロイス</t>
    <phoneticPr fontId="1"/>
  </si>
  <si>
    <t>エル・シャーラウィ</t>
    <phoneticPr fontId="1"/>
  </si>
  <si>
    <t>イカルディ</t>
    <phoneticPr fontId="1"/>
  </si>
  <si>
    <t>オーバメヤン</t>
    <phoneticPr fontId="1"/>
  </si>
  <si>
    <t>ラカゼット</t>
    <phoneticPr fontId="1"/>
  </si>
  <si>
    <t>ルカク</t>
    <phoneticPr fontId="1"/>
  </si>
  <si>
    <t>マレガ</t>
    <phoneticPr fontId="1"/>
  </si>
  <si>
    <t>ベイル</t>
    <phoneticPr fontId="1"/>
  </si>
  <si>
    <t>ウイニングイレブン2019　通算成績</t>
    <rPh sb="14" eb="16">
      <t>ツウサン</t>
    </rPh>
    <rPh sb="16" eb="18">
      <t>セイセキ</t>
    </rPh>
    <phoneticPr fontId="1"/>
  </si>
  <si>
    <t>通算結果</t>
    <rPh sb="0" eb="2">
      <t>ツウサン</t>
    </rPh>
    <rPh sb="2" eb="4">
      <t>ケッカ</t>
    </rPh>
    <phoneticPr fontId="1"/>
  </si>
  <si>
    <t>デブライネ</t>
    <phoneticPr fontId="1"/>
  </si>
  <si>
    <t>イスコ</t>
    <phoneticPr fontId="1"/>
  </si>
  <si>
    <t>ジェズス</t>
    <phoneticPr fontId="1"/>
  </si>
  <si>
    <t>ネイマール</t>
    <phoneticPr fontId="1"/>
  </si>
  <si>
    <t>ロイス</t>
    <phoneticPr fontId="1"/>
  </si>
  <si>
    <t>モドリッチ</t>
    <phoneticPr fontId="1"/>
  </si>
  <si>
    <t>ジエゴコスタ</t>
    <phoneticPr fontId="1"/>
  </si>
  <si>
    <t>デパイ</t>
    <phoneticPr fontId="1"/>
  </si>
  <si>
    <t>ロサーノ</t>
    <phoneticPr fontId="1"/>
  </si>
  <si>
    <t>カバーニ</t>
    <phoneticPr fontId="1"/>
  </si>
  <si>
    <t>ナインゴラン</t>
    <phoneticPr fontId="1"/>
  </si>
  <si>
    <t>ケイン</t>
    <phoneticPr fontId="1"/>
  </si>
  <si>
    <t>マウコン</t>
    <phoneticPr fontId="1"/>
  </si>
  <si>
    <t>エンジ</t>
    <phoneticPr fontId="1"/>
  </si>
  <si>
    <t>ベイル</t>
    <phoneticPr fontId="1"/>
  </si>
  <si>
    <t>マリオ・ゴメス</t>
    <phoneticPr fontId="1"/>
  </si>
  <si>
    <t>サラー</t>
    <phoneticPr fontId="1"/>
  </si>
  <si>
    <t>アザール</t>
    <phoneticPr fontId="1"/>
  </si>
  <si>
    <t>マネ</t>
    <phoneticPr fontId="1"/>
  </si>
  <si>
    <t>モーゼス</t>
    <phoneticPr fontId="1"/>
  </si>
  <si>
    <t>バロテッリ</t>
    <phoneticPr fontId="1"/>
  </si>
  <si>
    <t>フッキ</t>
    <phoneticPr fontId="1"/>
  </si>
  <si>
    <t>OG</t>
    <phoneticPr fontId="1"/>
  </si>
  <si>
    <t>ムヒタリアン</t>
    <phoneticPr fontId="1"/>
  </si>
  <si>
    <t>ルイススアレス</t>
    <phoneticPr fontId="1"/>
  </si>
  <si>
    <t>サネ</t>
    <phoneticPr fontId="1"/>
  </si>
  <si>
    <t>ピャニッチ</t>
    <phoneticPr fontId="1"/>
  </si>
  <si>
    <t>ドラクスラー</t>
    <phoneticPr fontId="1"/>
  </si>
  <si>
    <t>ロナウド</t>
    <phoneticPr fontId="1"/>
  </si>
  <si>
    <t>ドウグラスコスタ</t>
    <phoneticPr fontId="1"/>
  </si>
  <si>
    <t>アルナウトヴィッチ</t>
    <phoneticPr fontId="1"/>
  </si>
  <si>
    <t>アレハンドロゴメス</t>
    <phoneticPr fontId="1"/>
  </si>
  <si>
    <t>ルカク</t>
    <phoneticPr fontId="1"/>
  </si>
  <si>
    <t>エリクセン</t>
    <phoneticPr fontId="1"/>
  </si>
  <si>
    <t>インモービレ</t>
    <phoneticPr fontId="1"/>
  </si>
  <si>
    <t>ゴレツカ</t>
    <phoneticPr fontId="1"/>
  </si>
  <si>
    <t>タリスカ</t>
    <phoneticPr fontId="1"/>
  </si>
  <si>
    <t>アブドゥライトゥレ</t>
    <phoneticPr fontId="1"/>
  </si>
  <si>
    <t>バチュアイ</t>
    <phoneticPr fontId="1"/>
  </si>
  <si>
    <t>パボン</t>
    <phoneticPr fontId="1"/>
  </si>
  <si>
    <t>ジルー</t>
    <phoneticPr fontId="1"/>
  </si>
  <si>
    <t>セスク</t>
    <phoneticPr fontId="1"/>
  </si>
  <si>
    <t>メッシ</t>
    <phoneticPr fontId="1"/>
  </si>
  <si>
    <t>イカルディ</t>
    <phoneticPr fontId="1"/>
  </si>
  <si>
    <t>ダビドシルバ</t>
    <phoneticPr fontId="1"/>
  </si>
  <si>
    <t>ミュラー</t>
    <phoneticPr fontId="1"/>
  </si>
  <si>
    <t>ヴェルナー</t>
    <phoneticPr fontId="1"/>
  </si>
  <si>
    <t>ムサ</t>
    <phoneticPr fontId="1"/>
  </si>
  <si>
    <t>モラタ</t>
    <phoneticPr fontId="1"/>
  </si>
  <si>
    <t>ラカゼット</t>
    <phoneticPr fontId="1"/>
  </si>
  <si>
    <t>ムバッペ</t>
    <phoneticPr fontId="1"/>
  </si>
  <si>
    <t>ザハ</t>
    <phoneticPr fontId="1"/>
  </si>
  <si>
    <t>コウチーニョ</t>
    <phoneticPr fontId="1"/>
  </si>
  <si>
    <t>ラ・キクチーナ</t>
    <phoneticPr fontId="1"/>
  </si>
  <si>
    <t>コバレアル</t>
    <phoneticPr fontId="1"/>
  </si>
  <si>
    <t>ロメウ・ルカク(KIK)</t>
    <phoneticPr fontId="1"/>
  </si>
  <si>
    <t>クリスティアーノ・ロナウド(KIK)</t>
    <phoneticPr fontId="1"/>
  </si>
  <si>
    <t>多数</t>
    <rPh sb="0" eb="2">
      <t>タスウ</t>
    </rPh>
    <phoneticPr fontId="1"/>
  </si>
  <si>
    <t>125 -破壊神ルカク-</t>
    <rPh sb="5" eb="8">
      <t>ハカイシン</t>
    </rPh>
    <phoneticPr fontId="1"/>
  </si>
  <si>
    <t>対戦成績</t>
    <rPh sb="0" eb="2">
      <t>タイセン</t>
    </rPh>
    <rPh sb="2" eb="4">
      <t>セイセキ</t>
    </rPh>
    <phoneticPr fontId="1"/>
  </si>
  <si>
    <t>今井</t>
    <rPh sb="0" eb="2">
      <t>イマイ</t>
    </rPh>
    <phoneticPr fontId="1"/>
  </si>
  <si>
    <t>-</t>
    <phoneticPr fontId="1"/>
  </si>
  <si>
    <t>宇野</t>
    <rPh sb="0" eb="2">
      <t>ウノ</t>
    </rPh>
    <phoneticPr fontId="1"/>
  </si>
  <si>
    <t>菊地</t>
    <rPh sb="0" eb="2">
      <t>キクチ</t>
    </rPh>
    <phoneticPr fontId="1"/>
  </si>
  <si>
    <t>小林</t>
    <rPh sb="0" eb="2">
      <t>コバヤシ</t>
    </rPh>
    <phoneticPr fontId="1"/>
  </si>
  <si>
    <t>平井</t>
    <rPh sb="0" eb="2">
      <t>ヒライ</t>
    </rPh>
    <phoneticPr fontId="1"/>
  </si>
  <si>
    <t>三上</t>
    <rPh sb="0" eb="2">
      <t>ミカミ</t>
    </rPh>
    <phoneticPr fontId="1"/>
  </si>
  <si>
    <t>アマダトラオレ</t>
    <phoneticPr fontId="1"/>
  </si>
  <si>
    <t>アマダトラオレ</t>
    <phoneticPr fontId="1"/>
  </si>
  <si>
    <t>ベイリー</t>
    <phoneticPr fontId="1"/>
  </si>
  <si>
    <t>グリーズマン</t>
    <phoneticPr fontId="1"/>
  </si>
  <si>
    <t>コウチーニョ</t>
    <phoneticPr fontId="1"/>
  </si>
  <si>
    <t>デンベレ</t>
    <phoneticPr fontId="1"/>
  </si>
  <si>
    <t>ロニーロペス</t>
    <phoneticPr fontId="1"/>
  </si>
  <si>
    <t>パウリーニョ</t>
    <phoneticPr fontId="1"/>
  </si>
  <si>
    <t>レヴァンドフスキ</t>
    <phoneticPr fontId="1"/>
  </si>
  <si>
    <t>ケイタバルデ</t>
    <phoneticPr fontId="1"/>
  </si>
  <si>
    <t>ルイススアレス</t>
    <phoneticPr fontId="1"/>
  </si>
  <si>
    <t>ドラクスラー</t>
    <phoneticPr fontId="1"/>
  </si>
  <si>
    <t>モデスト</t>
    <phoneticPr fontId="1"/>
  </si>
  <si>
    <t>ラキティッチ</t>
    <phoneticPr fontId="1"/>
  </si>
  <si>
    <t>ジエゴコスタ</t>
    <phoneticPr fontId="1"/>
  </si>
  <si>
    <t>126 -貧乏神ケイン-</t>
    <rPh sb="5" eb="8">
      <t>ビンボウガミ</t>
    </rPh>
    <phoneticPr fontId="1"/>
  </si>
  <si>
    <t>アルナウトヴィッチ</t>
    <phoneticPr fontId="1"/>
  </si>
  <si>
    <t>ネイマール</t>
    <phoneticPr fontId="1"/>
  </si>
  <si>
    <t>エムバペ</t>
    <phoneticPr fontId="1"/>
  </si>
  <si>
    <t>OG</t>
    <phoneticPr fontId="1"/>
  </si>
  <si>
    <t>ロイス</t>
    <phoneticPr fontId="1"/>
  </si>
  <si>
    <t>-</t>
    <phoneticPr fontId="1"/>
  </si>
  <si>
    <t>マネ</t>
    <phoneticPr fontId="1"/>
  </si>
  <si>
    <t>ヴァーディ</t>
    <phoneticPr fontId="1"/>
  </si>
  <si>
    <t>ドゥバンサパタ</t>
    <phoneticPr fontId="1"/>
  </si>
  <si>
    <t>メッシ</t>
    <phoneticPr fontId="1"/>
  </si>
  <si>
    <t>クアレスマ</t>
    <phoneticPr fontId="1"/>
  </si>
  <si>
    <t>ネイマール</t>
    <phoneticPr fontId="1"/>
  </si>
  <si>
    <t>イグアイン</t>
    <phoneticPr fontId="1"/>
  </si>
  <si>
    <t>ロメル・ルカク（ＫＩＫ</t>
    <phoneticPr fontId="1"/>
  </si>
  <si>
    <t>ロメル・ルカク（KIK)</t>
    <phoneticPr fontId="1"/>
  </si>
  <si>
    <t>ゴンサロ・イグアイン(UNO)</t>
    <phoneticPr fontId="1"/>
  </si>
  <si>
    <t>リオネル・メッシ（IMA)</t>
    <phoneticPr fontId="1"/>
  </si>
  <si>
    <t>127 -クソゲーオブザイヤー-</t>
    <phoneticPr fontId="1"/>
  </si>
  <si>
    <t>ロナウド</t>
    <phoneticPr fontId="1"/>
  </si>
  <si>
    <t>ケイン</t>
    <phoneticPr fontId="1"/>
  </si>
  <si>
    <t>オーバメヤン</t>
    <phoneticPr fontId="1"/>
  </si>
  <si>
    <t>ベンテケ</t>
    <phoneticPr fontId="1"/>
  </si>
  <si>
    <t>ペッレ</t>
    <phoneticPr fontId="1"/>
  </si>
  <si>
    <t>イカルディ</t>
    <phoneticPr fontId="1"/>
  </si>
  <si>
    <t>バロテッリ</t>
    <phoneticPr fontId="1"/>
  </si>
  <si>
    <t>ムヒタリアン</t>
    <phoneticPr fontId="1"/>
  </si>
  <si>
    <t>OG</t>
    <phoneticPr fontId="1"/>
  </si>
  <si>
    <t>レヴァンドフスキ</t>
    <phoneticPr fontId="1"/>
  </si>
  <si>
    <t>オーバメヤン</t>
    <phoneticPr fontId="1"/>
  </si>
  <si>
    <t>ネイマール</t>
    <phoneticPr fontId="1"/>
  </si>
  <si>
    <t>チアゴアルカンタラ</t>
    <phoneticPr fontId="1"/>
  </si>
  <si>
    <t>ヴェフホースト</t>
    <phoneticPr fontId="1"/>
  </si>
  <si>
    <t>ヴェフホースト</t>
    <phoneticPr fontId="1"/>
  </si>
  <si>
    <t>サウール</t>
    <phoneticPr fontId="1"/>
  </si>
  <si>
    <t>ヴェフホースト</t>
    <phoneticPr fontId="1"/>
  </si>
  <si>
    <t>フィルミーノ</t>
    <phoneticPr fontId="1"/>
  </si>
  <si>
    <t>エジル</t>
    <phoneticPr fontId="1"/>
  </si>
  <si>
    <t>エジル</t>
    <phoneticPr fontId="1"/>
  </si>
  <si>
    <t>レヴァンドフスキ</t>
    <phoneticPr fontId="1"/>
  </si>
  <si>
    <t>ムバッペ</t>
    <phoneticPr fontId="1"/>
  </si>
  <si>
    <t>マレガ</t>
    <phoneticPr fontId="1"/>
  </si>
  <si>
    <t>ドウグラスコスタ</t>
    <phoneticPr fontId="1"/>
  </si>
  <si>
    <t>ヴェルナー</t>
    <phoneticPr fontId="1"/>
  </si>
  <si>
    <t>ドスト</t>
    <phoneticPr fontId="1"/>
  </si>
  <si>
    <t>ドゥクレ</t>
    <phoneticPr fontId="1"/>
  </si>
  <si>
    <t>メッシ</t>
    <phoneticPr fontId="1"/>
  </si>
  <si>
    <t>エリクセン</t>
    <phoneticPr fontId="1"/>
  </si>
  <si>
    <t>ポグバ</t>
    <phoneticPr fontId="1"/>
  </si>
  <si>
    <t>マティッチ</t>
    <phoneticPr fontId="1"/>
  </si>
  <si>
    <t>ネイマール</t>
    <phoneticPr fontId="1"/>
  </si>
  <si>
    <t>ハムシク</t>
    <phoneticPr fontId="1"/>
  </si>
  <si>
    <t>サラー</t>
    <phoneticPr fontId="1"/>
  </si>
  <si>
    <t>アマダトラオレ</t>
    <phoneticPr fontId="1"/>
  </si>
  <si>
    <t>OG</t>
    <phoneticPr fontId="1"/>
  </si>
  <si>
    <t>バロテッリ</t>
    <phoneticPr fontId="1"/>
  </si>
  <si>
    <t>ストロートマン</t>
    <phoneticPr fontId="1"/>
  </si>
  <si>
    <t>ペッレ</t>
    <phoneticPr fontId="1"/>
  </si>
  <si>
    <t>ロナウド</t>
    <phoneticPr fontId="1"/>
  </si>
  <si>
    <t>マノラス</t>
    <phoneticPr fontId="1"/>
  </si>
  <si>
    <t>イボーラ</t>
    <phoneticPr fontId="1"/>
  </si>
  <si>
    <t>ドゥバンサパタ</t>
    <phoneticPr fontId="1"/>
  </si>
  <si>
    <t>ストロートマン</t>
    <phoneticPr fontId="1"/>
  </si>
  <si>
    <t>ICP</t>
    <phoneticPr fontId="1"/>
  </si>
  <si>
    <t>OG</t>
    <phoneticPr fontId="1"/>
  </si>
  <si>
    <t>ペッレ(UNO)</t>
    <phoneticPr fontId="1"/>
  </si>
  <si>
    <t>7ゴール</t>
    <phoneticPr fontId="1"/>
  </si>
  <si>
    <t>オーバメヤン</t>
    <phoneticPr fontId="1"/>
  </si>
  <si>
    <t>各5ゴール</t>
    <rPh sb="0" eb="1">
      <t>カク</t>
    </rPh>
    <phoneticPr fontId="1"/>
  </si>
  <si>
    <t>グラツィアーノ・ペッレ(UNO)</t>
    <phoneticPr fontId="1"/>
  </si>
  <si>
    <t>序盤、連敗スタートで優勝は無理かに思われたＩＣＰが見事後半戦で巻き返し優勝！そしてイタリア代表を永久追放され忘れ去られていたグラツィアーノ・ペッレはストロンガーの舞台に戻ってくるなり見事得点王を獲得するなど劇的な大会となった。</t>
    <rPh sb="0" eb="2">
      <t>ジョバン</t>
    </rPh>
    <rPh sb="3" eb="5">
      <t>レンパイ</t>
    </rPh>
    <rPh sb="10" eb="12">
      <t>ユウショウ</t>
    </rPh>
    <rPh sb="13" eb="15">
      <t>ムリ</t>
    </rPh>
    <rPh sb="17" eb="18">
      <t>オモ</t>
    </rPh>
    <rPh sb="25" eb="27">
      <t>ミゴト</t>
    </rPh>
    <rPh sb="27" eb="30">
      <t>コウハンセン</t>
    </rPh>
    <rPh sb="31" eb="32">
      <t>マ</t>
    </rPh>
    <rPh sb="33" eb="34">
      <t>カエ</t>
    </rPh>
    <rPh sb="35" eb="37">
      <t>ユウショウ</t>
    </rPh>
    <rPh sb="45" eb="47">
      <t>ダイヒョウ</t>
    </rPh>
    <rPh sb="48" eb="50">
      <t>エイキュウ</t>
    </rPh>
    <rPh sb="50" eb="52">
      <t>ツイホウ</t>
    </rPh>
    <rPh sb="54" eb="55">
      <t>ワス</t>
    </rPh>
    <rPh sb="56" eb="57">
      <t>サ</t>
    </rPh>
    <rPh sb="81" eb="83">
      <t>ブタイ</t>
    </rPh>
    <rPh sb="84" eb="85">
      <t>モド</t>
    </rPh>
    <rPh sb="91" eb="93">
      <t>ミゴト</t>
    </rPh>
    <rPh sb="93" eb="96">
      <t>トクテンオウ</t>
    </rPh>
    <rPh sb="97" eb="99">
      <t>カクトク</t>
    </rPh>
    <rPh sb="103" eb="105">
      <t>ゲキテキ</t>
    </rPh>
    <rPh sb="106" eb="108">
      <t>タイカイ</t>
    </rPh>
    <phoneticPr fontId="1"/>
  </si>
  <si>
    <t>128 -ストロンガー大晦日イブ-</t>
    <rPh sb="11" eb="14">
      <t>オオミソカ</t>
    </rPh>
    <phoneticPr fontId="1"/>
  </si>
  <si>
    <t>コバレアル</t>
    <phoneticPr fontId="1"/>
  </si>
  <si>
    <t>ケント・デリカッターズ</t>
    <phoneticPr fontId="1"/>
  </si>
  <si>
    <t>パーティ</t>
    <phoneticPr fontId="1"/>
  </si>
  <si>
    <t>ヴェルナー</t>
    <phoneticPr fontId="1"/>
  </si>
  <si>
    <t>リシャルリソン</t>
    <phoneticPr fontId="1"/>
  </si>
  <si>
    <t>ムサ</t>
    <phoneticPr fontId="1"/>
  </si>
  <si>
    <t>グリーズマン</t>
    <phoneticPr fontId="1"/>
  </si>
  <si>
    <t>チャナティップ</t>
    <phoneticPr fontId="1"/>
  </si>
  <si>
    <t>イスコ</t>
    <phoneticPr fontId="1"/>
  </si>
  <si>
    <t>ペッレ</t>
    <phoneticPr fontId="1"/>
  </si>
  <si>
    <t>ラキティッチ</t>
    <phoneticPr fontId="1"/>
  </si>
  <si>
    <t>ポグバ</t>
    <phoneticPr fontId="1"/>
  </si>
  <si>
    <t>ムヒタリアン</t>
    <phoneticPr fontId="1"/>
  </si>
  <si>
    <t>ケイン</t>
    <phoneticPr fontId="1"/>
  </si>
  <si>
    <t>カルバハル</t>
    <phoneticPr fontId="1"/>
  </si>
  <si>
    <t>ネイマール</t>
    <phoneticPr fontId="1"/>
  </si>
  <si>
    <t>ドウグラスコスタ</t>
    <phoneticPr fontId="1"/>
  </si>
  <si>
    <t>ミュラー</t>
    <phoneticPr fontId="1"/>
  </si>
  <si>
    <t>クアレスマ</t>
    <phoneticPr fontId="1"/>
  </si>
  <si>
    <t>ルイススアレス</t>
    <phoneticPr fontId="1"/>
  </si>
  <si>
    <t>メルテンス</t>
    <phoneticPr fontId="1"/>
  </si>
  <si>
    <t>リシャルリソン</t>
    <phoneticPr fontId="1"/>
  </si>
  <si>
    <t>ロサーノ</t>
    <phoneticPr fontId="1"/>
  </si>
  <si>
    <t>キャロル</t>
    <phoneticPr fontId="1"/>
  </si>
  <si>
    <t>オーバメヤン</t>
    <phoneticPr fontId="1"/>
  </si>
  <si>
    <t>リシャルリソン</t>
    <phoneticPr fontId="1"/>
  </si>
  <si>
    <t>カンテ</t>
    <phoneticPr fontId="1"/>
  </si>
  <si>
    <t>レヴァンドフスキ</t>
    <phoneticPr fontId="1"/>
  </si>
  <si>
    <t>アセンシオ</t>
    <phoneticPr fontId="1"/>
  </si>
  <si>
    <t>ルカク</t>
    <phoneticPr fontId="1"/>
  </si>
  <si>
    <t>モドリッチ</t>
    <phoneticPr fontId="1"/>
  </si>
  <si>
    <t>ネイマール</t>
    <phoneticPr fontId="1"/>
  </si>
  <si>
    <t>ケディラ</t>
    <phoneticPr fontId="1"/>
  </si>
  <si>
    <t>ジエゴコスタ</t>
    <phoneticPr fontId="1"/>
  </si>
  <si>
    <t>ヴァーディ</t>
    <phoneticPr fontId="1"/>
  </si>
  <si>
    <t>コンドグビア</t>
    <phoneticPr fontId="1"/>
  </si>
  <si>
    <t>ジェイミー・ヴァーディ（HIR)</t>
    <phoneticPr fontId="1"/>
  </si>
  <si>
    <t>ネイマール（UNO)</t>
    <phoneticPr fontId="1"/>
  </si>
  <si>
    <t>リシャルリソン（KOB)</t>
    <phoneticPr fontId="1"/>
  </si>
  <si>
    <t>トーマス・パーティ（MIK)</t>
    <phoneticPr fontId="1"/>
  </si>
  <si>
    <t>2018年もいよいよ終わろうとしている。恒例の年末戦を制したのは王者コバレアルであった。最終節でデリカッターズに土をつけられるも圧巻の６勝で圧倒的首位を独走。デリカッターズは最終節の勝利で２位に滑り込んだ。タカマッチオは無勝と辛酸なめこ。ただしパーティの躍動は次へつながる希望の光となった。</t>
    <rPh sb="4" eb="5">
      <t>ネン</t>
    </rPh>
    <rPh sb="10" eb="11">
      <t>オ</t>
    </rPh>
    <rPh sb="20" eb="22">
      <t>コウレイ</t>
    </rPh>
    <rPh sb="23" eb="25">
      <t>ネンマツ</t>
    </rPh>
    <rPh sb="25" eb="26">
      <t>セン</t>
    </rPh>
    <rPh sb="27" eb="28">
      <t>セイ</t>
    </rPh>
    <rPh sb="32" eb="34">
      <t>オウジャ</t>
    </rPh>
    <rPh sb="44" eb="47">
      <t>サイシュウセツ</t>
    </rPh>
    <rPh sb="56" eb="57">
      <t>ツチ</t>
    </rPh>
    <rPh sb="64" eb="66">
      <t>アッカン</t>
    </rPh>
    <rPh sb="68" eb="69">
      <t>ショウ</t>
    </rPh>
    <rPh sb="70" eb="73">
      <t>アットウテキ</t>
    </rPh>
    <rPh sb="73" eb="75">
      <t>シュイ</t>
    </rPh>
    <rPh sb="76" eb="78">
      <t>ドクソウ</t>
    </rPh>
    <rPh sb="87" eb="90">
      <t>サイシュウセツ</t>
    </rPh>
    <rPh sb="91" eb="93">
      <t>ショウリ</t>
    </rPh>
    <rPh sb="95" eb="96">
      <t>イ</t>
    </rPh>
    <rPh sb="97" eb="98">
      <t>スベ</t>
    </rPh>
    <rPh sb="99" eb="100">
      <t>コ</t>
    </rPh>
    <phoneticPr fontId="1"/>
  </si>
  <si>
    <t>レヴァンドフスキ</t>
    <phoneticPr fontId="1"/>
  </si>
  <si>
    <t>ドウグラスコスタ</t>
    <phoneticPr fontId="1"/>
  </si>
  <si>
    <t>マティッチ</t>
    <phoneticPr fontId="1"/>
  </si>
  <si>
    <t>ファン・ダイク</t>
    <phoneticPr fontId="1"/>
  </si>
  <si>
    <t>ヴァラン</t>
    <phoneticPr fontId="1"/>
  </si>
  <si>
    <t>アリソン</t>
    <phoneticPr fontId="1"/>
  </si>
  <si>
    <t>★ベスト11</t>
    <phoneticPr fontId="1"/>
  </si>
  <si>
    <t>129 -ぷるぷるぷるりん💛-</t>
    <phoneticPr fontId="1"/>
  </si>
  <si>
    <t>ヴェフホースト</t>
    <phoneticPr fontId="1"/>
  </si>
  <si>
    <t>ロサーノ</t>
    <phoneticPr fontId="1"/>
  </si>
  <si>
    <t>コウチーニョ</t>
    <phoneticPr fontId="1"/>
  </si>
  <si>
    <t>ロナウド</t>
    <phoneticPr fontId="1"/>
  </si>
  <si>
    <t>ルカク</t>
    <phoneticPr fontId="1"/>
  </si>
  <si>
    <t>ロニーロペス</t>
    <phoneticPr fontId="1"/>
  </si>
  <si>
    <t>ロニーロペス</t>
    <phoneticPr fontId="1"/>
  </si>
  <si>
    <t>サウール</t>
    <phoneticPr fontId="1"/>
  </si>
  <si>
    <t>キャロル</t>
    <phoneticPr fontId="1"/>
  </si>
  <si>
    <t>ロナウド</t>
    <phoneticPr fontId="1"/>
  </si>
  <si>
    <t>マレガ</t>
    <phoneticPr fontId="1"/>
  </si>
  <si>
    <t>オーバメヤン</t>
    <phoneticPr fontId="1"/>
  </si>
  <si>
    <t>オーバメヤン</t>
    <phoneticPr fontId="1"/>
  </si>
  <si>
    <t>ムサ</t>
    <phoneticPr fontId="1"/>
  </si>
  <si>
    <t>イスコ</t>
    <phoneticPr fontId="1"/>
  </si>
  <si>
    <t>アザール</t>
    <phoneticPr fontId="1"/>
  </si>
  <si>
    <t>グリーズマン</t>
    <phoneticPr fontId="1"/>
  </si>
  <si>
    <t>コンドグビア</t>
    <phoneticPr fontId="1"/>
  </si>
  <si>
    <t>メルテンス</t>
    <phoneticPr fontId="1"/>
  </si>
  <si>
    <t>アルナウトヴィッチ</t>
    <phoneticPr fontId="1"/>
  </si>
  <si>
    <t>ディマリア</t>
    <phoneticPr fontId="1"/>
  </si>
  <si>
    <t>ルイススアレス</t>
    <phoneticPr fontId="1"/>
  </si>
  <si>
    <t>ルカク</t>
    <phoneticPr fontId="1"/>
  </si>
  <si>
    <t>インシーニェ</t>
    <phoneticPr fontId="1"/>
  </si>
  <si>
    <t>ディマリア</t>
    <phoneticPr fontId="1"/>
  </si>
  <si>
    <t>ロナウド</t>
    <phoneticPr fontId="1"/>
  </si>
  <si>
    <t>ネイマール</t>
    <phoneticPr fontId="1"/>
  </si>
  <si>
    <t>マンジュキッチ</t>
    <phoneticPr fontId="1"/>
  </si>
  <si>
    <t>イグアイン</t>
    <phoneticPr fontId="1"/>
  </si>
  <si>
    <t>マレガ</t>
    <phoneticPr fontId="1"/>
  </si>
  <si>
    <t>ドスト</t>
    <phoneticPr fontId="1"/>
  </si>
  <si>
    <t>マルシャル</t>
    <phoneticPr fontId="1"/>
  </si>
  <si>
    <t>レヴァンドフスキ</t>
    <phoneticPr fontId="1"/>
  </si>
  <si>
    <t>チアゴアルカンタラ</t>
    <phoneticPr fontId="1"/>
  </si>
  <si>
    <t>OG</t>
    <phoneticPr fontId="1"/>
  </si>
  <si>
    <t>ミュラー</t>
    <phoneticPr fontId="1"/>
  </si>
  <si>
    <t>ジエゴコスタ</t>
    <phoneticPr fontId="1"/>
  </si>
  <si>
    <t>アマダトラオレ</t>
    <phoneticPr fontId="1"/>
  </si>
  <si>
    <t>メルテンス</t>
    <phoneticPr fontId="1"/>
  </si>
  <si>
    <t>シメオネ</t>
    <phoneticPr fontId="1"/>
  </si>
  <si>
    <t>シメオネ</t>
    <phoneticPr fontId="1"/>
  </si>
  <si>
    <t>グリーズマン</t>
    <phoneticPr fontId="1"/>
  </si>
  <si>
    <t>フィルミーノ</t>
    <phoneticPr fontId="1"/>
  </si>
  <si>
    <t>ロナウド</t>
    <phoneticPr fontId="1"/>
  </si>
  <si>
    <t>クアレスマ</t>
    <phoneticPr fontId="1"/>
  </si>
  <si>
    <t>バチュアイ</t>
    <phoneticPr fontId="1"/>
  </si>
  <si>
    <t>コバレアル</t>
    <phoneticPr fontId="1"/>
  </si>
  <si>
    <t>へんしんまほう少女プルリン</t>
  </si>
  <si>
    <t>へんしんまほう少女プルリン</t>
    <rPh sb="7" eb="9">
      <t>ショウジョ</t>
    </rPh>
    <phoneticPr fontId="1"/>
  </si>
  <si>
    <t>ロメウ・ルカク（KIK)</t>
    <phoneticPr fontId="1"/>
  </si>
  <si>
    <t>８ゴール</t>
    <phoneticPr fontId="1"/>
  </si>
  <si>
    <t>クリスチアーノ・ロナウド（KIK)</t>
    <phoneticPr fontId="1"/>
  </si>
  <si>
    <t>７ゴール</t>
    <phoneticPr fontId="1"/>
  </si>
  <si>
    <t>４ゴール</t>
    <phoneticPr fontId="1"/>
  </si>
  <si>
    <t>ドリース・メルテンス（MIK)</t>
    <phoneticPr fontId="1"/>
  </si>
  <si>
    <t>ぷるぷるぷるりん💛という宍戸留美から発せられる悪魔のフレーズはまさに「埋もれた過去のストロンガーの遺産」であった。大会は優勝を果たし集中力を欠いたコバレアルを傍目に、圧倒的な破壊力が戻ったキクチーナが制覇。岡決定戦の結果、デリカッターズに久々の岡が到来。</t>
    <rPh sb="13" eb="15">
      <t>シシド</t>
    </rPh>
    <rPh sb="15" eb="17">
      <t>ルミ</t>
    </rPh>
    <rPh sb="19" eb="20">
      <t>ハッ</t>
    </rPh>
    <rPh sb="24" eb="26">
      <t>アクマ</t>
    </rPh>
    <rPh sb="36" eb="37">
      <t>ウ</t>
    </rPh>
    <rPh sb="40" eb="42">
      <t>カコ</t>
    </rPh>
    <rPh sb="50" eb="52">
      <t>イサン</t>
    </rPh>
    <rPh sb="58" eb="60">
      <t>タイカイ</t>
    </rPh>
    <rPh sb="61" eb="63">
      <t>ユウショウ</t>
    </rPh>
    <rPh sb="64" eb="65">
      <t>ハ</t>
    </rPh>
    <rPh sb="67" eb="70">
      <t>シュウチュウリョク</t>
    </rPh>
    <rPh sb="71" eb="72">
      <t>カ</t>
    </rPh>
    <rPh sb="80" eb="82">
      <t>ハタメ</t>
    </rPh>
    <rPh sb="84" eb="87">
      <t>アットウテキ</t>
    </rPh>
    <rPh sb="88" eb="91">
      <t>ハカイリョク</t>
    </rPh>
    <rPh sb="92" eb="93">
      <t>モド</t>
    </rPh>
    <rPh sb="101" eb="103">
      <t>セイハ</t>
    </rPh>
    <rPh sb="104" eb="105">
      <t>オカ</t>
    </rPh>
    <rPh sb="105" eb="108">
      <t>ケッテイセン</t>
    </rPh>
    <rPh sb="109" eb="111">
      <t>ケッカ</t>
    </rPh>
    <rPh sb="120" eb="122">
      <t>ヒサビサ</t>
    </rPh>
    <rPh sb="123" eb="124">
      <t>オカ</t>
    </rPh>
    <rPh sb="125" eb="127">
      <t>トウライ</t>
    </rPh>
    <phoneticPr fontId="1"/>
  </si>
  <si>
    <t>★ベストイレブン</t>
    <phoneticPr fontId="1"/>
  </si>
  <si>
    <t>ロナウド</t>
    <phoneticPr fontId="1"/>
  </si>
  <si>
    <t>岡崎慎司</t>
    <rPh sb="0" eb="2">
      <t>オカザキ</t>
    </rPh>
    <rPh sb="2" eb="4">
      <t>シンジ</t>
    </rPh>
    <phoneticPr fontId="1"/>
  </si>
  <si>
    <t>パーティ</t>
    <phoneticPr fontId="1"/>
  </si>
  <si>
    <t>コンドグビア</t>
    <phoneticPr fontId="1"/>
  </si>
  <si>
    <t>カルバハル</t>
    <phoneticPr fontId="1"/>
  </si>
  <si>
    <t>ボアテング</t>
    <phoneticPr fontId="1"/>
  </si>
  <si>
    <t>キエッリーニ</t>
    <phoneticPr fontId="1"/>
  </si>
  <si>
    <t>キエッリーニ</t>
    <phoneticPr fontId="1"/>
  </si>
  <si>
    <t>クルトワ</t>
    <phoneticPr fontId="1"/>
  </si>
  <si>
    <t>岡崎慎司</t>
    <rPh sb="0" eb="2">
      <t>オカザキ</t>
    </rPh>
    <rPh sb="2" eb="4">
      <t>シンジ</t>
    </rPh>
    <phoneticPr fontId="1"/>
  </si>
  <si>
    <t>オーバメヤン</t>
    <phoneticPr fontId="1"/>
  </si>
  <si>
    <t>ディマリア</t>
    <phoneticPr fontId="1"/>
  </si>
  <si>
    <t>イグアイン</t>
    <phoneticPr fontId="1"/>
  </si>
  <si>
    <t>ベンゼマ</t>
    <phoneticPr fontId="1"/>
  </si>
  <si>
    <t>クアリヤレッラ</t>
    <phoneticPr fontId="1"/>
  </si>
  <si>
    <t>マンジュキッチ</t>
    <phoneticPr fontId="1"/>
  </si>
  <si>
    <t>フェキル</t>
    <phoneticPr fontId="1"/>
  </si>
  <si>
    <t>クアリヤレッラ</t>
    <phoneticPr fontId="1"/>
  </si>
  <si>
    <t>アセンシオ</t>
    <phoneticPr fontId="1"/>
  </si>
  <si>
    <t>ナインゴラン</t>
    <phoneticPr fontId="1"/>
  </si>
  <si>
    <t>インシーニェ</t>
    <phoneticPr fontId="1"/>
  </si>
  <si>
    <t>ウィリアン</t>
    <phoneticPr fontId="1"/>
  </si>
  <si>
    <t>ロニーロペス</t>
    <phoneticPr fontId="1"/>
  </si>
  <si>
    <t>ルカク</t>
    <phoneticPr fontId="1"/>
  </si>
  <si>
    <t>ロイス</t>
    <phoneticPr fontId="1"/>
  </si>
  <si>
    <t>ウスマヌデンベレ</t>
    <phoneticPr fontId="1"/>
  </si>
  <si>
    <t>ウスマヌデンベレ</t>
    <phoneticPr fontId="1"/>
  </si>
  <si>
    <t>131 -時には起こせよムーヴメント</t>
    <rPh sb="5" eb="6">
      <t>トキ</t>
    </rPh>
    <rPh sb="8" eb="9">
      <t>オ</t>
    </rPh>
    <phoneticPr fontId="1"/>
  </si>
  <si>
    <t>アレクシスサンチェス</t>
    <phoneticPr fontId="1"/>
  </si>
  <si>
    <t>ラッシュフォード</t>
    <phoneticPr fontId="1"/>
  </si>
  <si>
    <t>グリーズマン</t>
    <phoneticPr fontId="1"/>
  </si>
  <si>
    <t>クアリヤレッラ</t>
    <phoneticPr fontId="1"/>
  </si>
  <si>
    <t>アレクシスサンチェス</t>
    <phoneticPr fontId="1"/>
  </si>
  <si>
    <t>マンジュキッチ</t>
    <phoneticPr fontId="1"/>
  </si>
  <si>
    <t>ネイマール</t>
    <phoneticPr fontId="1"/>
  </si>
  <si>
    <t>ロナウド</t>
    <phoneticPr fontId="1"/>
  </si>
  <si>
    <t>カバーニ</t>
    <phoneticPr fontId="1"/>
  </si>
  <si>
    <t>ヴェフホースト</t>
    <phoneticPr fontId="1"/>
  </si>
  <si>
    <t>マルシャル</t>
    <phoneticPr fontId="1"/>
  </si>
  <si>
    <t>パーティ</t>
    <phoneticPr fontId="1"/>
  </si>
  <si>
    <t>ウィリアン</t>
    <phoneticPr fontId="1"/>
  </si>
  <si>
    <t>ラッシュフォード</t>
    <phoneticPr fontId="1"/>
  </si>
  <si>
    <t>タリスカ</t>
    <phoneticPr fontId="1"/>
  </si>
  <si>
    <t>ケイン</t>
    <phoneticPr fontId="1"/>
  </si>
  <si>
    <t>ネイマール</t>
    <phoneticPr fontId="1"/>
  </si>
  <si>
    <t>スターリング</t>
    <phoneticPr fontId="1"/>
  </si>
  <si>
    <t>ヴェフホースト</t>
    <phoneticPr fontId="1"/>
  </si>
  <si>
    <t>コウチーニョ</t>
    <phoneticPr fontId="1"/>
  </si>
  <si>
    <t>アザール</t>
    <phoneticPr fontId="1"/>
  </si>
  <si>
    <t>ハキム</t>
    <phoneticPr fontId="1"/>
  </si>
  <si>
    <t>モラタ</t>
    <phoneticPr fontId="1"/>
  </si>
  <si>
    <t>マクシマン</t>
    <phoneticPr fontId="1"/>
  </si>
  <si>
    <t>マクシマン</t>
    <phoneticPr fontId="1"/>
  </si>
  <si>
    <t>ラッシュフォード</t>
    <phoneticPr fontId="1"/>
  </si>
  <si>
    <t>ピケ</t>
    <phoneticPr fontId="1"/>
  </si>
  <si>
    <t>アンディキャロル</t>
    <phoneticPr fontId="1"/>
  </si>
  <si>
    <t>OG</t>
    <phoneticPr fontId="1"/>
  </si>
  <si>
    <t>サラー</t>
    <phoneticPr fontId="1"/>
  </si>
  <si>
    <t>ムサ</t>
    <phoneticPr fontId="1"/>
  </si>
  <si>
    <t>ソンフンミン</t>
    <phoneticPr fontId="1"/>
  </si>
  <si>
    <t>マルシャル</t>
    <phoneticPr fontId="1"/>
  </si>
  <si>
    <t>マレガ</t>
    <phoneticPr fontId="1"/>
  </si>
  <si>
    <t>ザハ</t>
    <phoneticPr fontId="1"/>
  </si>
  <si>
    <t>アルナウトヴィッチ</t>
    <phoneticPr fontId="1"/>
  </si>
  <si>
    <t>レヴァンドフスキ</t>
    <phoneticPr fontId="1"/>
  </si>
  <si>
    <t>レヴァンドフスキ</t>
    <phoneticPr fontId="1"/>
  </si>
  <si>
    <t>カバーニ</t>
    <phoneticPr fontId="1"/>
  </si>
  <si>
    <t>グリーズマン</t>
    <phoneticPr fontId="1"/>
  </si>
  <si>
    <t>モドリッチ</t>
    <phoneticPr fontId="1"/>
  </si>
  <si>
    <t>ベンゼマ</t>
    <phoneticPr fontId="1"/>
  </si>
  <si>
    <t>クアリヤレッラ</t>
    <phoneticPr fontId="1"/>
  </si>
  <si>
    <t>ヴァーディ</t>
    <phoneticPr fontId="1"/>
  </si>
  <si>
    <t>フィルミーノ</t>
    <phoneticPr fontId="1"/>
  </si>
  <si>
    <t>エンジ</t>
    <phoneticPr fontId="1"/>
  </si>
  <si>
    <t>130 -エミリアーノ・サラ追悼杯-</t>
    <rPh sb="14" eb="16">
      <t>ツイトウ</t>
    </rPh>
    <rPh sb="16" eb="17">
      <t>ハイ</t>
    </rPh>
    <phoneticPr fontId="1"/>
  </si>
  <si>
    <t>エミリアーノ・サラ</t>
    <phoneticPr fontId="1"/>
  </si>
  <si>
    <t>ラッシュフォード（KIK)</t>
    <phoneticPr fontId="1"/>
  </si>
  <si>
    <t>グリーズマン（MIK）</t>
    <phoneticPr fontId="1"/>
  </si>
  <si>
    <t>ウスマヌデンベレ</t>
    <phoneticPr fontId="1"/>
  </si>
  <si>
    <t>リシャルリソン</t>
    <phoneticPr fontId="1"/>
  </si>
  <si>
    <t>ムサ</t>
    <phoneticPr fontId="1"/>
  </si>
  <si>
    <t>ラ・キクチーナ</t>
    <phoneticPr fontId="1"/>
  </si>
  <si>
    <t>フェキル（ＭＩＫ）</t>
    <phoneticPr fontId="1"/>
  </si>
  <si>
    <t>ケイン（ＨＩＲ）</t>
    <phoneticPr fontId="1"/>
  </si>
  <si>
    <t>ムサ（ＫＯＢ）</t>
    <phoneticPr fontId="1"/>
  </si>
  <si>
    <t>クアリヤレッラ</t>
    <phoneticPr fontId="1"/>
  </si>
  <si>
    <t>フェキル</t>
    <phoneticPr fontId="1"/>
  </si>
  <si>
    <t>クロース</t>
    <phoneticPr fontId="1"/>
  </si>
  <si>
    <t>コンドグビア</t>
    <phoneticPr fontId="1"/>
  </si>
  <si>
    <t>ヒサイ</t>
    <phoneticPr fontId="1"/>
  </si>
  <si>
    <t>マルキーニョス</t>
    <phoneticPr fontId="1"/>
  </si>
  <si>
    <t>クルトワ（性格悪い）</t>
    <rPh sb="5" eb="7">
      <t>セイカク</t>
    </rPh>
    <rPh sb="7" eb="8">
      <t>ワル</t>
    </rPh>
    <phoneticPr fontId="1"/>
  </si>
  <si>
    <t>最終節まで勝ち点１０～１３が並ぶ激戦となった今大会は、最終節に見事タカマッチオを破ったコバレアルが優勝を果たした。</t>
    <rPh sb="0" eb="3">
      <t>サイシュウセツ</t>
    </rPh>
    <rPh sb="5" eb="6">
      <t>カ</t>
    </rPh>
    <rPh sb="7" eb="8">
      <t>テン</t>
    </rPh>
    <rPh sb="14" eb="15">
      <t>ナラ</t>
    </rPh>
    <rPh sb="16" eb="18">
      <t>ゲキセン</t>
    </rPh>
    <rPh sb="22" eb="25">
      <t>コンタイカイ</t>
    </rPh>
    <rPh sb="27" eb="30">
      <t>サイシュウセツ</t>
    </rPh>
    <rPh sb="31" eb="33">
      <t>ミゴト</t>
    </rPh>
    <rPh sb="40" eb="41">
      <t>ヤブ</t>
    </rPh>
    <rPh sb="49" eb="51">
      <t>ユウショウ</t>
    </rPh>
    <rPh sb="52" eb="53">
      <t>ハ</t>
    </rPh>
    <phoneticPr fontId="1"/>
  </si>
  <si>
    <t>クロース</t>
    <phoneticPr fontId="1"/>
  </si>
  <si>
    <t>マクシマン</t>
    <phoneticPr fontId="1"/>
  </si>
  <si>
    <t>ハキム</t>
    <phoneticPr fontId="1"/>
  </si>
  <si>
    <t>ソンフンミン</t>
    <phoneticPr fontId="1"/>
  </si>
  <si>
    <t>132 -宇宙戦隊★オカレンジャー</t>
    <rPh sb="5" eb="7">
      <t>ウチュウ</t>
    </rPh>
    <rPh sb="7" eb="9">
      <t>センタイ</t>
    </rPh>
    <phoneticPr fontId="1"/>
  </si>
  <si>
    <t>サラー</t>
    <phoneticPr fontId="1"/>
  </si>
  <si>
    <t>ベンゼマ</t>
    <phoneticPr fontId="1"/>
  </si>
  <si>
    <t>フッキ</t>
    <phoneticPr fontId="1"/>
  </si>
  <si>
    <t>リシャルリソン</t>
    <phoneticPr fontId="1"/>
  </si>
  <si>
    <t>グリーズマン</t>
    <phoneticPr fontId="1"/>
  </si>
  <si>
    <t>アザール</t>
    <phoneticPr fontId="1"/>
  </si>
  <si>
    <t>香川真司</t>
    <rPh sb="0" eb="4">
      <t>カガワシンジ</t>
    </rPh>
    <phoneticPr fontId="1"/>
  </si>
  <si>
    <t>カゼミーロ</t>
    <phoneticPr fontId="1"/>
  </si>
  <si>
    <t>ヴァーディ</t>
    <phoneticPr fontId="1"/>
  </si>
  <si>
    <t>マクシマン</t>
    <phoneticPr fontId="1"/>
  </si>
  <si>
    <t>ルイススアレス</t>
    <phoneticPr fontId="1"/>
  </si>
  <si>
    <t>メルテンス</t>
    <phoneticPr fontId="1"/>
  </si>
  <si>
    <t>ミュラー</t>
    <phoneticPr fontId="1"/>
  </si>
  <si>
    <t>ヴェフホースト</t>
    <phoneticPr fontId="1"/>
  </si>
  <si>
    <t>ムバッペ</t>
    <phoneticPr fontId="1"/>
  </si>
  <si>
    <t>フレッジ</t>
    <phoneticPr fontId="1"/>
  </si>
  <si>
    <t>ディバラ</t>
    <phoneticPr fontId="1"/>
  </si>
  <si>
    <t>モラタ</t>
    <phoneticPr fontId="1"/>
  </si>
  <si>
    <t>ファンダイク</t>
    <phoneticPr fontId="1"/>
  </si>
  <si>
    <t>カンテ</t>
    <phoneticPr fontId="1"/>
  </si>
  <si>
    <t>オーバメヤン</t>
    <phoneticPr fontId="1"/>
  </si>
  <si>
    <t>ムサ</t>
    <phoneticPr fontId="1"/>
  </si>
  <si>
    <t>コケ</t>
    <phoneticPr fontId="1"/>
  </si>
  <si>
    <t>ナビ・ケイタ</t>
    <phoneticPr fontId="1"/>
  </si>
  <si>
    <t>ロナウド</t>
    <phoneticPr fontId="1"/>
  </si>
  <si>
    <t>アリ</t>
    <phoneticPr fontId="1"/>
  </si>
  <si>
    <t>アリ</t>
    <phoneticPr fontId="1"/>
  </si>
  <si>
    <t>ネイマール</t>
    <phoneticPr fontId="1"/>
  </si>
  <si>
    <t>OG</t>
    <phoneticPr fontId="1"/>
  </si>
  <si>
    <t>ドウグラスコスタ</t>
    <phoneticPr fontId="1"/>
  </si>
  <si>
    <t>リシャルリソン</t>
    <phoneticPr fontId="1"/>
  </si>
  <si>
    <t>ヴァーディ</t>
    <phoneticPr fontId="1"/>
  </si>
  <si>
    <t>マクシマン</t>
    <phoneticPr fontId="1"/>
  </si>
  <si>
    <t>コケ</t>
    <phoneticPr fontId="1"/>
  </si>
  <si>
    <t>ルイスグスタヴォ</t>
    <phoneticPr fontId="1"/>
  </si>
  <si>
    <t>アンドリューロバートソン</t>
    <phoneticPr fontId="1"/>
  </si>
  <si>
    <t>ファンダイク</t>
    <phoneticPr fontId="1"/>
  </si>
  <si>
    <t>ピケ</t>
    <phoneticPr fontId="1"/>
  </si>
  <si>
    <t>最終節まで勝ち点１０の２チームが並ぶ激戦となった今大会は、最終節に見事タカマッチオを破ったエンパテ・ア・ウノが優勝を果たした。</t>
    <rPh sb="0" eb="3">
      <t>サイシュウセツ</t>
    </rPh>
    <rPh sb="5" eb="6">
      <t>カ</t>
    </rPh>
    <rPh sb="7" eb="8">
      <t>テン</t>
    </rPh>
    <rPh sb="16" eb="17">
      <t>ナラ</t>
    </rPh>
    <rPh sb="18" eb="20">
      <t>ゲキセン</t>
    </rPh>
    <rPh sb="24" eb="27">
      <t>コンタイカイ</t>
    </rPh>
    <rPh sb="29" eb="32">
      <t>サイシュウセツ</t>
    </rPh>
    <rPh sb="33" eb="35">
      <t>ミゴト</t>
    </rPh>
    <rPh sb="42" eb="43">
      <t>ヤブ</t>
    </rPh>
    <rPh sb="55" eb="57">
      <t>ユウショウ</t>
    </rPh>
    <rPh sb="58" eb="59">
      <t>ハ</t>
    </rPh>
    <phoneticPr fontId="1"/>
  </si>
  <si>
    <t>エンパテ・ア・ウノ</t>
    <phoneticPr fontId="1"/>
  </si>
  <si>
    <t>コバレアル</t>
    <phoneticPr fontId="1"/>
  </si>
  <si>
    <t>リシャルリソン（KOB）</t>
    <phoneticPr fontId="1"/>
  </si>
  <si>
    <t>モハメド・サラー（KOB)</t>
    <phoneticPr fontId="1"/>
  </si>
  <si>
    <t>アラン・サン・マクシマン（UNO)</t>
    <phoneticPr fontId="1"/>
  </si>
  <si>
    <t>ジェイミー・ヴァーディ（UNO)</t>
    <phoneticPr fontId="1"/>
  </si>
  <si>
    <t>133 -田村まみー</t>
    <rPh sb="5" eb="7">
      <t>タムラ</t>
    </rPh>
    <phoneticPr fontId="1"/>
  </si>
  <si>
    <t>ペッレ</t>
    <phoneticPr fontId="1"/>
  </si>
  <si>
    <t>カゼミーロ</t>
    <phoneticPr fontId="1"/>
  </si>
  <si>
    <t>カンテ</t>
    <phoneticPr fontId="1"/>
  </si>
  <si>
    <t>チャナティップ</t>
    <phoneticPr fontId="1"/>
  </si>
  <si>
    <t>サラー</t>
    <phoneticPr fontId="1"/>
  </si>
  <si>
    <t>インモービレ</t>
    <phoneticPr fontId="1"/>
  </si>
  <si>
    <t>カラスコ</t>
    <phoneticPr fontId="1"/>
  </si>
  <si>
    <t>ルイススアレス</t>
    <phoneticPr fontId="1"/>
  </si>
  <si>
    <t>オーバメヤン</t>
    <phoneticPr fontId="1"/>
  </si>
  <si>
    <t>サネ</t>
    <phoneticPr fontId="1"/>
  </si>
  <si>
    <t>メルテンス</t>
    <phoneticPr fontId="1"/>
  </si>
  <si>
    <t>ネイマール</t>
    <phoneticPr fontId="1"/>
  </si>
  <si>
    <t>リシャルリソン</t>
    <phoneticPr fontId="1"/>
  </si>
  <si>
    <t>ラカゼット</t>
    <phoneticPr fontId="1"/>
  </si>
  <si>
    <t>ヴェフホースト</t>
    <phoneticPr fontId="1"/>
  </si>
  <si>
    <t>ナインゴラン</t>
    <phoneticPr fontId="1"/>
  </si>
  <si>
    <t>ロナウド</t>
    <phoneticPr fontId="1"/>
  </si>
  <si>
    <t>ドラクスラー</t>
    <phoneticPr fontId="1"/>
  </si>
  <si>
    <t>ムバッペ</t>
    <phoneticPr fontId="1"/>
  </si>
  <si>
    <t>ピャニッチ</t>
    <phoneticPr fontId="1"/>
  </si>
  <si>
    <t>アセンシオ</t>
    <phoneticPr fontId="1"/>
  </si>
  <si>
    <t>ルーカスモウラ</t>
    <phoneticPr fontId="1"/>
  </si>
  <si>
    <t>ベンゼマ</t>
    <phoneticPr fontId="1"/>
  </si>
  <si>
    <t>ベンゼマ</t>
    <phoneticPr fontId="1"/>
  </si>
  <si>
    <t>ラ・キクチーナ</t>
    <phoneticPr fontId="1"/>
  </si>
  <si>
    <t>コバレアル</t>
    <phoneticPr fontId="1"/>
  </si>
  <si>
    <t>田村まみ</t>
    <rPh sb="0" eb="2">
      <t>タムラ</t>
    </rPh>
    <phoneticPr fontId="1"/>
  </si>
  <si>
    <t>クリスチアーノ・ロナウド(KIK)</t>
    <phoneticPr fontId="1"/>
  </si>
  <si>
    <t>メルテンス（MIK）、ペッレ（UNO)、</t>
    <phoneticPr fontId="1"/>
  </si>
  <si>
    <t>インモービレ（KOB）、マレガ（KIK)</t>
    <phoneticPr fontId="1"/>
  </si>
  <si>
    <t>田村まみ、田村まみに清き一票を！</t>
    <rPh sb="0" eb="2">
      <t>タムラ</t>
    </rPh>
    <rPh sb="5" eb="7">
      <t>タムラ</t>
    </rPh>
    <rPh sb="10" eb="11">
      <t>キヨ</t>
    </rPh>
    <rPh sb="12" eb="14">
      <t>イッピョウ</t>
    </rPh>
    <phoneticPr fontId="1"/>
  </si>
  <si>
    <t>メルテンス</t>
    <phoneticPr fontId="1"/>
  </si>
  <si>
    <t>マレガ</t>
    <phoneticPr fontId="1"/>
  </si>
  <si>
    <t>ナインゴラン</t>
    <phoneticPr fontId="1"/>
  </si>
  <si>
    <t>アンドリューロバートソン</t>
    <phoneticPr fontId="1"/>
  </si>
  <si>
    <t>ジェローム・ボアテング</t>
    <phoneticPr fontId="1"/>
  </si>
  <si>
    <t>キエッリーニ</t>
    <phoneticPr fontId="1"/>
  </si>
  <si>
    <t>アントニオ・バレンシア</t>
    <phoneticPr fontId="1"/>
  </si>
  <si>
    <t>ハンダノヴィッチ</t>
    <phoneticPr fontId="1"/>
  </si>
  <si>
    <t>ツェフ</t>
    <phoneticPr fontId="1"/>
  </si>
  <si>
    <t>135 -史上最低のクソゲー-</t>
    <rPh sb="5" eb="7">
      <t>シジョウ</t>
    </rPh>
    <rPh sb="7" eb="9">
      <t>サイテイ</t>
    </rPh>
    <phoneticPr fontId="1"/>
  </si>
  <si>
    <t>ロナウド</t>
    <phoneticPr fontId="1"/>
  </si>
  <si>
    <t>ラビオ</t>
    <phoneticPr fontId="1"/>
  </si>
  <si>
    <t>ルイススアレス</t>
    <phoneticPr fontId="1"/>
  </si>
  <si>
    <t>チャナティップ</t>
    <phoneticPr fontId="1"/>
  </si>
  <si>
    <t>サラビア</t>
    <phoneticPr fontId="1"/>
  </si>
  <si>
    <t>サラビア</t>
    <phoneticPr fontId="1"/>
  </si>
  <si>
    <t>ラカゼット</t>
    <phoneticPr fontId="1"/>
  </si>
  <si>
    <t>リシャルリソン</t>
    <phoneticPr fontId="1"/>
  </si>
  <si>
    <t>OG</t>
    <phoneticPr fontId="1"/>
  </si>
  <si>
    <t>ベンゼマ</t>
    <phoneticPr fontId="1"/>
  </si>
  <si>
    <t>グエイ</t>
    <phoneticPr fontId="1"/>
  </si>
  <si>
    <t>グエイ</t>
    <phoneticPr fontId="1"/>
  </si>
  <si>
    <t>ソンフンミン</t>
    <phoneticPr fontId="1"/>
  </si>
  <si>
    <t>アグエロ</t>
    <phoneticPr fontId="1"/>
  </si>
  <si>
    <t>ピケ</t>
    <phoneticPr fontId="1"/>
  </si>
  <si>
    <t>ロサーノ</t>
    <phoneticPr fontId="1"/>
  </si>
  <si>
    <t>グエイ</t>
    <phoneticPr fontId="1"/>
  </si>
  <si>
    <t>ルイススアレス</t>
    <phoneticPr fontId="1"/>
  </si>
  <si>
    <t>アザール</t>
    <phoneticPr fontId="1"/>
  </si>
  <si>
    <t>アザール</t>
    <phoneticPr fontId="1"/>
  </si>
  <si>
    <t>グリーズマン</t>
    <phoneticPr fontId="1"/>
  </si>
  <si>
    <t>グリーズマン</t>
    <phoneticPr fontId="1"/>
  </si>
  <si>
    <t>ペッレ</t>
    <phoneticPr fontId="1"/>
  </si>
  <si>
    <t>ザハ</t>
    <phoneticPr fontId="1"/>
  </si>
  <si>
    <t>ヴィシュチャ</t>
    <phoneticPr fontId="1"/>
  </si>
  <si>
    <t>ケイン</t>
    <phoneticPr fontId="1"/>
  </si>
  <si>
    <t>ヴィシュチャ</t>
    <phoneticPr fontId="1"/>
  </si>
  <si>
    <t>アザール</t>
    <phoneticPr fontId="1"/>
  </si>
  <si>
    <t>ベンゼマ</t>
    <phoneticPr fontId="1"/>
  </si>
  <si>
    <t>ヴェフホースト</t>
    <phoneticPr fontId="1"/>
  </si>
  <si>
    <t>ムサ</t>
    <phoneticPr fontId="1"/>
  </si>
  <si>
    <t>ラカゼット</t>
    <phoneticPr fontId="1"/>
  </si>
  <si>
    <t>レヴァンドフスキ</t>
    <phoneticPr fontId="1"/>
  </si>
  <si>
    <t>ベルナルドシウバ</t>
    <phoneticPr fontId="1"/>
  </si>
  <si>
    <t>ベルナルデスキ</t>
    <phoneticPr fontId="1"/>
  </si>
  <si>
    <t>サヴィッチ</t>
    <phoneticPr fontId="1"/>
  </si>
  <si>
    <t>ベルナルデスキ</t>
    <phoneticPr fontId="1"/>
  </si>
  <si>
    <t>ベルナルドシウバ</t>
    <phoneticPr fontId="1"/>
  </si>
  <si>
    <t>アセンシオ</t>
    <phoneticPr fontId="1"/>
  </si>
  <si>
    <t>オーバメヤン</t>
    <phoneticPr fontId="1"/>
  </si>
  <si>
    <t>インシーニェ</t>
    <phoneticPr fontId="1"/>
  </si>
  <si>
    <t>ヴェルナー</t>
    <phoneticPr fontId="1"/>
  </si>
  <si>
    <t>ペッレ</t>
    <phoneticPr fontId="1"/>
  </si>
  <si>
    <t>カバーニ</t>
    <phoneticPr fontId="1"/>
  </si>
  <si>
    <t>ルカク</t>
    <phoneticPr fontId="1"/>
  </si>
  <si>
    <t>ゾブニン</t>
    <phoneticPr fontId="1"/>
  </si>
  <si>
    <t>レヴァンドフスキ</t>
    <phoneticPr fontId="1"/>
  </si>
  <si>
    <t>マクシマン</t>
    <phoneticPr fontId="1"/>
  </si>
  <si>
    <t>サラー</t>
    <phoneticPr fontId="1"/>
  </si>
  <si>
    <t>ロナウド</t>
    <phoneticPr fontId="1"/>
  </si>
  <si>
    <t>マレガ</t>
    <phoneticPr fontId="1"/>
  </si>
  <si>
    <t>サラー</t>
    <phoneticPr fontId="1"/>
  </si>
  <si>
    <t>OG</t>
    <phoneticPr fontId="1"/>
  </si>
  <si>
    <t>ラッシュフォード</t>
    <phoneticPr fontId="1"/>
  </si>
  <si>
    <t>ラッシュフォード</t>
    <phoneticPr fontId="1"/>
  </si>
  <si>
    <t>ラッシュフォード</t>
    <phoneticPr fontId="1"/>
  </si>
  <si>
    <t>ベンイェデル</t>
    <phoneticPr fontId="1"/>
  </si>
  <si>
    <t>ジエゴコスタ</t>
    <phoneticPr fontId="1"/>
  </si>
  <si>
    <t>ベンイェデル</t>
    <phoneticPr fontId="1"/>
  </si>
  <si>
    <t>ケイン</t>
    <phoneticPr fontId="1"/>
  </si>
  <si>
    <t>トヴァン</t>
    <phoneticPr fontId="1"/>
  </si>
  <si>
    <t>コウチーニョ</t>
    <phoneticPr fontId="1"/>
  </si>
  <si>
    <t>デブライネ</t>
    <phoneticPr fontId="1"/>
  </si>
  <si>
    <t>ベンゼマ</t>
    <phoneticPr fontId="1"/>
  </si>
  <si>
    <t>インモービレ</t>
    <phoneticPr fontId="1"/>
  </si>
  <si>
    <t>インシーニェ</t>
    <phoneticPr fontId="1"/>
  </si>
  <si>
    <t>クアレスマ</t>
    <phoneticPr fontId="1"/>
  </si>
  <si>
    <t>メッシ</t>
    <phoneticPr fontId="1"/>
  </si>
  <si>
    <t>ヴェルナー</t>
    <phoneticPr fontId="1"/>
  </si>
  <si>
    <t>ロイス</t>
    <phoneticPr fontId="1"/>
  </si>
  <si>
    <t>マクシマン</t>
    <phoneticPr fontId="1"/>
  </si>
  <si>
    <t>ルイススアレス</t>
    <phoneticPr fontId="1"/>
  </si>
  <si>
    <t>イニエスタ</t>
    <phoneticPr fontId="1"/>
  </si>
  <si>
    <t>ラッシュフォード</t>
    <phoneticPr fontId="1"/>
  </si>
  <si>
    <t>ロナウド</t>
    <phoneticPr fontId="1"/>
  </si>
  <si>
    <t>ルカク</t>
    <phoneticPr fontId="1"/>
  </si>
  <si>
    <t>マルシャル</t>
    <phoneticPr fontId="1"/>
  </si>
  <si>
    <t>マレガ</t>
    <phoneticPr fontId="1"/>
  </si>
  <si>
    <t>カバーニ</t>
    <phoneticPr fontId="1"/>
  </si>
  <si>
    <t>ペペ</t>
    <phoneticPr fontId="1"/>
  </si>
  <si>
    <t>フレッジ</t>
    <phoneticPr fontId="1"/>
  </si>
  <si>
    <t>フレッジ</t>
    <phoneticPr fontId="1"/>
  </si>
  <si>
    <t>オーバメヤン</t>
    <phoneticPr fontId="1"/>
  </si>
  <si>
    <t>ジルー</t>
    <phoneticPr fontId="1"/>
  </si>
  <si>
    <t>ナインゴラン</t>
    <phoneticPr fontId="1"/>
  </si>
  <si>
    <t>ムバッペ</t>
    <phoneticPr fontId="1"/>
  </si>
  <si>
    <t>アラバ</t>
    <phoneticPr fontId="1"/>
  </si>
  <si>
    <t>オーバメヤン</t>
    <phoneticPr fontId="1"/>
  </si>
  <si>
    <t>ヴェフホースト</t>
    <phoneticPr fontId="1"/>
  </si>
  <si>
    <t>マンジュキッチ</t>
    <phoneticPr fontId="1"/>
  </si>
  <si>
    <t>134 -順子-</t>
    <rPh sb="5" eb="7">
      <t>ジュンコ</t>
    </rPh>
    <phoneticPr fontId="1"/>
  </si>
  <si>
    <t>コバレアル</t>
    <phoneticPr fontId="1"/>
  </si>
  <si>
    <t>ラ・キクチーナ</t>
    <phoneticPr fontId="1"/>
  </si>
  <si>
    <t>ダニーロ・ペレイラ</t>
    <phoneticPr fontId="1"/>
  </si>
  <si>
    <t>ルイススアレス(MIK)</t>
    <phoneticPr fontId="1"/>
  </si>
  <si>
    <t>オーバメヤン(KOB)</t>
    <phoneticPr fontId="1"/>
  </si>
  <si>
    <t>各３</t>
    <rPh sb="0" eb="1">
      <t>カク</t>
    </rPh>
    <phoneticPr fontId="1"/>
  </si>
  <si>
    <t>メッシ(KOB)　ロイス(UNO)</t>
    <phoneticPr fontId="1"/>
  </si>
  <si>
    <t>デブライネ</t>
    <phoneticPr fontId="1"/>
  </si>
  <si>
    <t>ダニーロペレイラ</t>
    <phoneticPr fontId="1"/>
  </si>
  <si>
    <t>キエッリーニ</t>
    <phoneticPr fontId="1"/>
  </si>
  <si>
    <t>デヘア</t>
    <phoneticPr fontId="1"/>
  </si>
  <si>
    <t>ロナウド</t>
    <phoneticPr fontId="1"/>
  </si>
  <si>
    <t>ロナウド</t>
    <phoneticPr fontId="1"/>
  </si>
  <si>
    <t>ネイマール</t>
    <phoneticPr fontId="1"/>
  </si>
  <si>
    <t>ネイマール</t>
    <phoneticPr fontId="1"/>
  </si>
  <si>
    <t>サウール</t>
    <phoneticPr fontId="1"/>
  </si>
  <si>
    <t>コバレアル</t>
    <phoneticPr fontId="1"/>
  </si>
  <si>
    <t>ケント・デリカッターズ</t>
    <phoneticPr fontId="1"/>
  </si>
  <si>
    <t>野沢雅子</t>
    <rPh sb="0" eb="2">
      <t>ノザワ</t>
    </rPh>
    <rPh sb="2" eb="4">
      <t>マサコ</t>
    </rPh>
    <phoneticPr fontId="1"/>
  </si>
  <si>
    <t>ハリー・ケイン（ＨＩＲ）</t>
    <phoneticPr fontId="1"/>
  </si>
  <si>
    <t>各５</t>
    <rPh sb="0" eb="1">
      <t>カク</t>
    </rPh>
    <phoneticPr fontId="1"/>
  </si>
  <si>
    <t>クリスチアーノ・ロナウド（ＫＩＫ）</t>
    <phoneticPr fontId="1"/>
  </si>
  <si>
    <t>３位</t>
    <rPh sb="1" eb="2">
      <t>イ</t>
    </rPh>
    <phoneticPr fontId="1"/>
  </si>
  <si>
    <t>エデン・アザール（ＭＩＫ）</t>
    <phoneticPr fontId="1"/>
  </si>
  <si>
    <t>ケイン</t>
    <phoneticPr fontId="1"/>
  </si>
  <si>
    <t>アザール</t>
    <phoneticPr fontId="1"/>
  </si>
  <si>
    <t>ロナウド</t>
    <phoneticPr fontId="1"/>
  </si>
  <si>
    <t>ネイマール</t>
    <phoneticPr fontId="1"/>
  </si>
  <si>
    <t>ロサーノ</t>
    <phoneticPr fontId="1"/>
  </si>
  <si>
    <t>Ａ．ロバートソン</t>
    <phoneticPr fontId="1"/>
  </si>
  <si>
    <t>ロドリ</t>
    <phoneticPr fontId="1"/>
  </si>
  <si>
    <t>グエイ</t>
    <phoneticPr fontId="1"/>
  </si>
  <si>
    <t>ファン・ダイク</t>
    <phoneticPr fontId="1"/>
  </si>
  <si>
    <t>ピケ</t>
    <phoneticPr fontId="1"/>
  </si>
  <si>
    <t>アリソン</t>
    <phoneticPr fontId="1"/>
  </si>
  <si>
    <t>ウイニングイレブン２０１９は史上最低の作品だったのかもしれない。ＩＣＰのケンス・イマーイェが圧倒的なクオリティの低さにコントローラーを投げ、最終的にはケント・デリカッタースも次回作への参戦に関してはまだ確定していない。残されたエンパテ、タカマッチオ、キクチーナ、コバレアルの４チームで果たしてストロンガーは成立するのか。９月１２日発売のウイニングイレブン２０２０の出来に、すべてはかかっている。そんな中、勝てば優勝の最終戦で敗れてしまったケント。空気の読めないキクチーナ。暗雲立ち込めるストロンガーの未来は如何に。</t>
    <rPh sb="14" eb="16">
      <t>シジョウ</t>
    </rPh>
    <rPh sb="16" eb="18">
      <t>サイテイ</t>
    </rPh>
    <rPh sb="19" eb="21">
      <t>サクヒン</t>
    </rPh>
    <rPh sb="46" eb="49">
      <t>アットウテキ</t>
    </rPh>
    <rPh sb="56" eb="57">
      <t>ヒク</t>
    </rPh>
    <rPh sb="67" eb="68">
      <t>ナ</t>
    </rPh>
    <rPh sb="70" eb="73">
      <t>サイシュウテキ</t>
    </rPh>
    <rPh sb="87" eb="89">
      <t>ジカイ</t>
    </rPh>
    <rPh sb="89" eb="90">
      <t>サク</t>
    </rPh>
    <rPh sb="92" eb="94">
      <t>サンセン</t>
    </rPh>
    <rPh sb="95" eb="96">
      <t>カン</t>
    </rPh>
    <rPh sb="101" eb="103">
      <t>カクテイ</t>
    </rPh>
    <rPh sb="109" eb="110">
      <t>ノコ</t>
    </rPh>
    <rPh sb="142" eb="143">
      <t>ハ</t>
    </rPh>
    <rPh sb="153" eb="155">
      <t>セイリツ</t>
    </rPh>
    <rPh sb="161" eb="162">
      <t>ガツ</t>
    </rPh>
    <rPh sb="164" eb="165">
      <t>ニチ</t>
    </rPh>
    <rPh sb="165" eb="167">
      <t>ハツバイ</t>
    </rPh>
    <rPh sb="182" eb="184">
      <t>デキ</t>
    </rPh>
    <rPh sb="200" eb="201">
      <t>ナカ</t>
    </rPh>
    <rPh sb="202" eb="203">
      <t>カ</t>
    </rPh>
    <rPh sb="205" eb="207">
      <t>ユウショウ</t>
    </rPh>
    <rPh sb="208" eb="211">
      <t>サイシュウセン</t>
    </rPh>
    <rPh sb="212" eb="213">
      <t>ヤブ</t>
    </rPh>
    <rPh sb="223" eb="225">
      <t>クウキ</t>
    </rPh>
    <rPh sb="226" eb="227">
      <t>ヨ</t>
    </rPh>
    <rPh sb="236" eb="238">
      <t>アンウン</t>
    </rPh>
    <rPh sb="238" eb="239">
      <t>タ</t>
    </rPh>
    <rPh sb="240" eb="241">
      <t>コ</t>
    </rPh>
    <rPh sb="250" eb="252">
      <t>ミライ</t>
    </rPh>
    <rPh sb="253" eb="255">
      <t>イカ</t>
    </rPh>
    <phoneticPr fontId="1"/>
  </si>
  <si>
    <t>ラ・キクチーナ</t>
    <phoneticPr fontId="1"/>
  </si>
  <si>
    <t>勝率</t>
    <rPh sb="0" eb="2">
      <t>ショウリツ</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</si>
</sst>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0%"/>
  </numFmts>
  <fonts count="11" x14ac:knownFonts="1">
    <font>
      <sz val="11"/>
      <color theme="1"/>
      <name val="ＭＳ Ｐゴシック"/>
      <family val="2"/>
      <charset val="128"/>
      <scheme val="minor"/>
    </font>
    <font>
      <sz val="6"/>
      <name val="ＭＳ Ｐゴシック"/>
      <family val="2"/>
      <charset val="128"/>
      <scheme val="minor"/>
    </font>
    <font>
      <sz val="15"/>
      <color theme="1"/>
      <name val="メイリオ"/>
      <family val="3"/>
      <charset val="128"/>
    </font>
    <font>
      <b/>
      <sz val="15"/>
      <color theme="1"/>
      <name val="メイリオ"/>
      <family val="3"/>
      <charset val="128"/>
    </font>
    <font>
      <sz val="11"/>
      <color theme="1"/>
      <name val="メイリオ"/>
      <family val="3"/>
      <charset val="128"/>
    </font>
    <font>
      <b/>
      <sz val="11"/>
      <color theme="1"/>
      <name val="ＭＳ Ｐゴシック"/>
      <family val="3"/>
      <charset val="128"/>
      <scheme val="minor"/>
    </font>
    <font>
      <sz val="11"/>
      <color theme="1"/>
      <name val="ＭＳ Ｐゴシック"/>
      <family val="2"/>
      <charset val="128"/>
      <scheme val="minor"/>
    </font>
    <font>
      <sz val="9"/>
      <color theme="1"/>
      <name val="ＭＳ Ｐゴシック"/>
      <family val="3"/>
      <charset val="128"/>
      <scheme val="minor"/>
    </font>
    <font>
      <u/>
      <sz val="11"/>
      <color theme="10"/>
      <name val="ＭＳ Ｐゴシック"/>
      <family val="2"/>
      <charset val="128"/>
      <scheme val="minor"/>
    </font>
    <font>
      <sz val="10"/>
      <color theme="1"/>
      <name val="ＭＳ Ｐゴシック"/>
      <family val="2"/>
      <charset val="128"/>
      <scheme val="minor"/>
    </font>
    <font>
      <sz val="8"/>
      <color theme="1"/>
      <name val="ＭＳ Ｐゴシック"/>
      <family val="2"/>
      <charset val="128"/>
      <scheme val="minor"/>
    </font>
  </fonts>
  <fills count="15">
    <fill>
      <patternFill patternType="none"/>
    </fill>
    <fill>
      <patternFill patternType="gray125"/>
    </fill>
    <fill>
      <patternFill patternType="solid">
        <fgColor theme="4" tint="0.79998168889431442"/>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rgb="FFFF99CC"/>
        <bgColor indexed="64"/>
      </patternFill>
    </fill>
    <fill>
      <patternFill patternType="solid">
        <fgColor rgb="FFFFFF00"/>
        <bgColor indexed="64"/>
      </patternFill>
    </fill>
    <fill>
      <patternFill patternType="solid">
        <fgColor theme="0" tint="-0.249977111117893"/>
        <bgColor indexed="64"/>
      </patternFill>
    </fill>
    <fill>
      <patternFill patternType="solid">
        <fgColor rgb="FF92D050"/>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rgb="FFFFCCFF"/>
        <bgColor indexed="64"/>
      </patternFill>
    </fill>
    <fill>
      <patternFill patternType="solid">
        <fgColor theme="6" tint="0.39997558519241921"/>
        <bgColor indexed="64"/>
      </patternFill>
    </fill>
    <fill>
      <patternFill patternType="solid">
        <fgColor theme="0" tint="-0.14999847407452621"/>
        <bgColor indexed="64"/>
      </patternFill>
    </fill>
  </fills>
  <borders count="7">
    <border>
      <left/>
      <right/>
      <top/>
      <bottom/>
      <diagonal/>
    </border>
    <border>
      <left style="medium">
        <color auto="1"/>
      </left>
      <right style="medium">
        <color auto="1"/>
      </right>
      <top style="medium">
        <color auto="1"/>
      </top>
      <bottom style="medium">
        <color auto="1"/>
      </bottom>
      <diagonal/>
    </border>
    <border>
      <left/>
      <right/>
      <top/>
      <bottom style="medium">
        <color auto="1"/>
      </bottom>
      <diagonal/>
    </border>
    <border>
      <left/>
      <right/>
      <top style="medium">
        <color auto="1"/>
      </top>
      <bottom/>
      <diagonal/>
    </border>
    <border>
      <left style="thick">
        <color auto="1"/>
      </left>
      <right style="thick">
        <color auto="1"/>
      </right>
      <top style="thick">
        <color auto="1"/>
      </top>
      <bottom style="thick">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s>
  <cellStyleXfs count="3">
    <xf numFmtId="0" fontId="0" fillId="0" borderId="0">
      <alignment vertical="center"/>
    </xf>
    <xf numFmtId="38" fontId="6" fillId="0" borderId="0" applyFont="0" applyFill="0" applyBorder="0" applyAlignment="0" applyProtection="0">
      <alignment vertical="center"/>
    </xf>
    <xf numFmtId="0" fontId="8" fillId="0" borderId="0" applyNumberFormat="0" applyFill="0" applyBorder="0" applyAlignment="0" applyProtection="0">
      <alignment vertical="center"/>
    </xf>
  </cellStyleXfs>
  <cellXfs count="58">
    <xf numFmtId="0" fontId="0" fillId="0" borderId="0" xfId="0">
      <alignment vertical="center"/>
    </xf>
    <xf numFmtId="0" fontId="0" fillId="0" borderId="0" xfId="0" applyAlignment="1">
      <alignment horizontal="center" vertical="center"/>
    </xf>
    <xf numFmtId="0" fontId="2" fillId="0" borderId="0" xfId="0" applyFont="1">
      <alignment vertical="center"/>
    </xf>
    <xf numFmtId="14" fontId="2" fillId="0" borderId="0" xfId="0" applyNumberFormat="1" applyFont="1">
      <alignment vertical="center"/>
    </xf>
    <xf numFmtId="0" fontId="0" fillId="0" borderId="1" xfId="0" applyBorder="1">
      <alignment vertical="center"/>
    </xf>
    <xf numFmtId="0" fontId="0" fillId="2" borderId="1" xfId="0" applyFill="1" applyBorder="1">
      <alignment vertical="center"/>
    </xf>
    <xf numFmtId="176" fontId="0" fillId="0" borderId="1" xfId="0" applyNumberFormat="1" applyBorder="1">
      <alignment vertical="center"/>
    </xf>
    <xf numFmtId="0" fontId="0" fillId="3" borderId="0" xfId="0" applyFill="1">
      <alignment vertical="center"/>
    </xf>
    <xf numFmtId="0" fontId="0" fillId="4" borderId="0" xfId="0" applyFill="1">
      <alignment vertical="center"/>
    </xf>
    <xf numFmtId="0" fontId="0" fillId="5" borderId="0" xfId="0" applyFill="1">
      <alignment vertical="center"/>
    </xf>
    <xf numFmtId="0" fontId="0" fillId="6" borderId="0" xfId="0" applyFill="1">
      <alignment vertical="center"/>
    </xf>
    <xf numFmtId="0" fontId="0" fillId="0" borderId="3" xfId="0" applyFill="1" applyBorder="1">
      <alignment vertical="center"/>
    </xf>
    <xf numFmtId="0" fontId="0" fillId="0" borderId="0" xfId="0" applyAlignment="1">
      <alignment horizontal="right" vertical="center"/>
    </xf>
    <xf numFmtId="0" fontId="0" fillId="7" borderId="0" xfId="0" applyFill="1">
      <alignment vertical="center"/>
    </xf>
    <xf numFmtId="0" fontId="5" fillId="0" borderId="0" xfId="0" applyFont="1">
      <alignment vertical="center"/>
    </xf>
    <xf numFmtId="0" fontId="5" fillId="0" borderId="0" xfId="0" applyFont="1" applyAlignment="1">
      <alignment horizontal="right" vertical="center"/>
    </xf>
    <xf numFmtId="38" fontId="0" fillId="2" borderId="1" xfId="1" applyFont="1" applyFill="1" applyBorder="1">
      <alignment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8" borderId="0" xfId="0" applyFill="1">
      <alignment vertical="center"/>
    </xf>
    <xf numFmtId="0" fontId="0" fillId="0" borderId="0" xfId="0" applyAlignment="1">
      <alignment horizontal="left" vertical="center"/>
    </xf>
    <xf numFmtId="0" fontId="0" fillId="9" borderId="0" xfId="0" applyFill="1" applyAlignment="1">
      <alignment horizontal="left" vertical="center"/>
    </xf>
    <xf numFmtId="0" fontId="0" fillId="9" borderId="0" xfId="0" applyFill="1">
      <alignment vertical="center"/>
    </xf>
    <xf numFmtId="0" fontId="0" fillId="9" borderId="0" xfId="0" applyFill="1" applyAlignment="1">
      <alignment horizontal="center" vertical="center"/>
    </xf>
    <xf numFmtId="0" fontId="7" fillId="9" borderId="4" xfId="0" applyFont="1" applyFill="1" applyBorder="1" applyAlignment="1">
      <alignment horizontal="center" vertical="center"/>
    </xf>
    <xf numFmtId="0" fontId="7" fillId="9" borderId="5" xfId="0" applyFont="1" applyFill="1" applyBorder="1">
      <alignment vertical="center"/>
    </xf>
    <xf numFmtId="0" fontId="7" fillId="9" borderId="1" xfId="0" applyFont="1" applyFill="1" applyBorder="1">
      <alignment vertical="center"/>
    </xf>
    <xf numFmtId="0" fontId="3" fillId="9" borderId="0" xfId="0" applyFont="1" applyFill="1" applyAlignment="1">
      <alignment horizontal="right" vertical="center"/>
    </xf>
    <xf numFmtId="0" fontId="3" fillId="9" borderId="0" xfId="0" applyFont="1" applyFill="1" applyAlignment="1">
      <alignment vertical="center"/>
    </xf>
    <xf numFmtId="0" fontId="2" fillId="9" borderId="0" xfId="0" applyFont="1" applyFill="1">
      <alignment vertical="center"/>
    </xf>
    <xf numFmtId="0" fontId="5" fillId="9" borderId="0" xfId="0" applyFont="1" applyFill="1" applyAlignment="1">
      <alignment horizontal="right" vertical="center"/>
    </xf>
    <xf numFmtId="0" fontId="3" fillId="10" borderId="0" xfId="0" applyFont="1" applyFill="1" applyAlignment="1">
      <alignment vertical="center"/>
    </xf>
    <xf numFmtId="0" fontId="3" fillId="10" borderId="0" xfId="0" applyFont="1" applyFill="1" applyAlignment="1">
      <alignment horizontal="right" vertical="center"/>
    </xf>
    <xf numFmtId="0" fontId="2" fillId="10" borderId="0" xfId="0" applyFont="1" applyFill="1">
      <alignment vertical="center"/>
    </xf>
    <xf numFmtId="0" fontId="0" fillId="10" borderId="0" xfId="0" applyFill="1">
      <alignment vertical="center"/>
    </xf>
    <xf numFmtId="0" fontId="5" fillId="10" borderId="0" xfId="0" applyFont="1" applyFill="1" applyAlignment="1">
      <alignment horizontal="right" vertical="center"/>
    </xf>
    <xf numFmtId="0" fontId="7" fillId="11" borderId="4" xfId="0" applyFont="1" applyFill="1" applyBorder="1" applyAlignment="1">
      <alignment horizontal="center" vertical="center"/>
    </xf>
    <xf numFmtId="0" fontId="7" fillId="11" borderId="5" xfId="0" applyFont="1" applyFill="1" applyBorder="1">
      <alignment vertical="center"/>
    </xf>
    <xf numFmtId="0" fontId="7" fillId="11" borderId="1" xfId="0" applyFont="1" applyFill="1" applyBorder="1">
      <alignment vertical="center"/>
    </xf>
    <xf numFmtId="0" fontId="0" fillId="11" borderId="0" xfId="0" applyFill="1" applyAlignment="1">
      <alignment horizontal="center" vertical="center"/>
    </xf>
    <xf numFmtId="0" fontId="0" fillId="11" borderId="0" xfId="0" applyFill="1">
      <alignment vertical="center"/>
    </xf>
    <xf numFmtId="0" fontId="0" fillId="11" borderId="0" xfId="0" applyFill="1" applyAlignment="1">
      <alignment horizontal="left" vertical="center"/>
    </xf>
    <xf numFmtId="0" fontId="0" fillId="12" borderId="0" xfId="0" applyFill="1" applyAlignment="1">
      <alignment horizontal="center" vertical="center"/>
    </xf>
    <xf numFmtId="0" fontId="0" fillId="13" borderId="0" xfId="0" applyFill="1" applyAlignment="1">
      <alignment horizontal="center" vertical="center"/>
    </xf>
    <xf numFmtId="0" fontId="0" fillId="4" borderId="0" xfId="0" applyFill="1" applyAlignment="1">
      <alignment horizontal="center" vertical="center"/>
    </xf>
    <xf numFmtId="0" fontId="0" fillId="6" borderId="0" xfId="0" applyFill="1" applyAlignment="1">
      <alignment horizontal="center" vertical="center"/>
    </xf>
    <xf numFmtId="0" fontId="0" fillId="7" borderId="0" xfId="0" applyFill="1" applyAlignment="1">
      <alignment horizontal="center" vertical="center"/>
    </xf>
    <xf numFmtId="0" fontId="0" fillId="3" borderId="0" xfId="0" applyFill="1" applyAlignment="1">
      <alignment horizontal="center" vertical="center"/>
    </xf>
    <xf numFmtId="0" fontId="0" fillId="14" borderId="0" xfId="0" applyFill="1">
      <alignment vertical="center"/>
    </xf>
    <xf numFmtId="0" fontId="8" fillId="0" borderId="0" xfId="2">
      <alignment vertical="center"/>
    </xf>
    <xf numFmtId="14" fontId="4" fillId="0" borderId="2" xfId="0" applyNumberFormat="1" applyFont="1" applyBorder="1" applyAlignment="1">
      <alignment horizontal="center" vertical="center"/>
    </xf>
    <xf numFmtId="0" fontId="5" fillId="0" borderId="0" xfId="0" applyFont="1" applyFill="1" applyAlignment="1">
      <alignment horizontal="center" vertical="center"/>
    </xf>
    <xf numFmtId="0" fontId="0" fillId="0" borderId="0" xfId="0" applyAlignment="1">
      <alignment horizontal="left" vertical="top" wrapText="1"/>
    </xf>
    <xf numFmtId="0" fontId="9" fillId="0" borderId="0" xfId="0" applyFont="1" applyAlignment="1">
      <alignment horizontal="left" vertical="top" wrapText="1"/>
    </xf>
    <xf numFmtId="0" fontId="10" fillId="0" borderId="0" xfId="0" applyFont="1" applyAlignment="1">
      <alignment horizontal="left" vertical="top" wrapText="1"/>
    </xf>
    <xf numFmtId="14" fontId="4" fillId="10" borderId="2" xfId="0" applyNumberFormat="1" applyFont="1" applyFill="1" applyBorder="1" applyAlignment="1">
      <alignment horizontal="center" vertical="center"/>
    </xf>
    <xf numFmtId="0" fontId="7" fillId="11" borderId="6" xfId="0" applyFont="1" applyFill="1" applyBorder="1">
      <alignment vertical="center"/>
    </xf>
    <xf numFmtId="177" fontId="0" fillId="0" borderId="0" xfId="0" applyNumberFormat="1">
      <alignment vertical="center"/>
    </xf>
  </cellXfs>
  <cellStyles count="3">
    <cellStyle name="ハイパーリンク" xfId="2" builtinId="8"/>
    <cellStyle name="桁区切り" xfId="1" builtinId="6"/>
    <cellStyle name="標準" xfId="0" builtinId="0"/>
  </cellStyles>
  <dxfs count="117">
    <dxf>
      <fill>
        <patternFill>
          <bgColor theme="7" tint="0.59996337778862885"/>
        </patternFill>
      </fill>
    </dxf>
    <dxf>
      <fill>
        <patternFill>
          <bgColor rgb="FFFFFF99"/>
        </patternFill>
      </fill>
    </dxf>
    <dxf>
      <fill>
        <patternFill>
          <bgColor rgb="FFFFCCFF"/>
        </patternFill>
      </fill>
    </dxf>
    <dxf>
      <fill>
        <patternFill>
          <bgColor theme="6" tint="0.79998168889431442"/>
        </patternFill>
      </fill>
    </dxf>
    <dxf>
      <fill>
        <patternFill>
          <bgColor theme="9" tint="0.79998168889431442"/>
        </patternFill>
      </fill>
    </dxf>
    <dxf>
      <fill>
        <patternFill>
          <bgColor theme="0" tint="-0.14996795556505021"/>
        </patternFill>
      </fill>
    </dxf>
    <dxf>
      <fill>
        <patternFill>
          <bgColor theme="0" tint="-0.24994659260841701"/>
        </patternFill>
      </fill>
    </dxf>
    <dxf>
      <font>
        <color rgb="FF9C0006"/>
      </font>
      <fill>
        <patternFill>
          <bgColor rgb="FFFFC7CE"/>
        </patternFill>
      </fill>
    </dxf>
    <dxf>
      <fill>
        <patternFill>
          <bgColor theme="0" tint="-0.14996795556505021"/>
        </patternFill>
      </fill>
    </dxf>
    <dxf>
      <fill>
        <patternFill>
          <bgColor theme="7" tint="0.59996337778862885"/>
        </patternFill>
      </fill>
    </dxf>
    <dxf>
      <fill>
        <patternFill>
          <bgColor rgb="FFFFFF99"/>
        </patternFill>
      </fill>
    </dxf>
    <dxf>
      <fill>
        <patternFill>
          <bgColor rgb="FFFFCCFF"/>
        </patternFill>
      </fill>
    </dxf>
    <dxf>
      <fill>
        <patternFill>
          <bgColor theme="6" tint="0.79998168889431442"/>
        </patternFill>
      </fill>
    </dxf>
    <dxf>
      <fill>
        <patternFill>
          <bgColor theme="9" tint="0.79998168889431442"/>
        </patternFill>
      </fill>
    </dxf>
    <dxf>
      <fill>
        <patternFill>
          <bgColor theme="0" tint="-0.14996795556505021"/>
        </patternFill>
      </fill>
    </dxf>
    <dxf>
      <fill>
        <patternFill>
          <bgColor theme="0" tint="-0.24994659260841701"/>
        </patternFill>
      </fill>
    </dxf>
    <dxf>
      <font>
        <color rgb="FF9C0006"/>
      </font>
      <fill>
        <patternFill>
          <bgColor rgb="FFFFC7CE"/>
        </patternFill>
      </fill>
    </dxf>
    <dxf>
      <fill>
        <patternFill>
          <bgColor theme="0" tint="-0.14996795556505021"/>
        </patternFill>
      </fill>
    </dxf>
    <dxf>
      <fill>
        <patternFill>
          <bgColor theme="7" tint="0.59996337778862885"/>
        </patternFill>
      </fill>
    </dxf>
    <dxf>
      <fill>
        <patternFill>
          <bgColor rgb="FFFFFF99"/>
        </patternFill>
      </fill>
    </dxf>
    <dxf>
      <fill>
        <patternFill>
          <bgColor rgb="FFFFCCFF"/>
        </patternFill>
      </fill>
    </dxf>
    <dxf>
      <fill>
        <patternFill>
          <bgColor theme="6" tint="0.79998168889431442"/>
        </patternFill>
      </fill>
    </dxf>
    <dxf>
      <fill>
        <patternFill>
          <bgColor theme="9" tint="0.79998168889431442"/>
        </patternFill>
      </fill>
    </dxf>
    <dxf>
      <fill>
        <patternFill>
          <bgColor theme="0" tint="-0.14996795556505021"/>
        </patternFill>
      </fill>
    </dxf>
    <dxf>
      <fill>
        <patternFill>
          <bgColor theme="0" tint="-0.24994659260841701"/>
        </patternFill>
      </fill>
    </dxf>
    <dxf>
      <font>
        <color rgb="FF9C0006"/>
      </font>
      <fill>
        <patternFill>
          <bgColor rgb="FFFFC7CE"/>
        </patternFill>
      </fill>
    </dxf>
    <dxf>
      <fill>
        <patternFill>
          <bgColor theme="0" tint="-0.14996795556505021"/>
        </patternFill>
      </fill>
    </dxf>
    <dxf>
      <fill>
        <patternFill>
          <bgColor theme="7" tint="0.59996337778862885"/>
        </patternFill>
      </fill>
    </dxf>
    <dxf>
      <fill>
        <patternFill>
          <bgColor rgb="FFFFFF99"/>
        </patternFill>
      </fill>
    </dxf>
    <dxf>
      <fill>
        <patternFill>
          <bgColor rgb="FFFFCCFF"/>
        </patternFill>
      </fill>
    </dxf>
    <dxf>
      <fill>
        <patternFill>
          <bgColor theme="6" tint="0.79998168889431442"/>
        </patternFill>
      </fill>
    </dxf>
    <dxf>
      <fill>
        <patternFill>
          <bgColor theme="9" tint="0.79998168889431442"/>
        </patternFill>
      </fill>
    </dxf>
    <dxf>
      <fill>
        <patternFill>
          <bgColor theme="0" tint="-0.14996795556505021"/>
        </patternFill>
      </fill>
    </dxf>
    <dxf>
      <fill>
        <patternFill>
          <bgColor theme="0" tint="-0.24994659260841701"/>
        </patternFill>
      </fill>
    </dxf>
    <dxf>
      <font>
        <color rgb="FF9C0006"/>
      </font>
      <fill>
        <patternFill>
          <bgColor rgb="FFFFC7CE"/>
        </patternFill>
      </fill>
    </dxf>
    <dxf>
      <fill>
        <patternFill>
          <bgColor theme="0" tint="-0.14996795556505021"/>
        </patternFill>
      </fill>
    </dxf>
    <dxf>
      <fill>
        <patternFill>
          <bgColor theme="7" tint="0.59996337778862885"/>
        </patternFill>
      </fill>
    </dxf>
    <dxf>
      <fill>
        <patternFill>
          <bgColor rgb="FFFFFF99"/>
        </patternFill>
      </fill>
    </dxf>
    <dxf>
      <fill>
        <patternFill>
          <bgColor rgb="FFFFCCFF"/>
        </patternFill>
      </fill>
    </dxf>
    <dxf>
      <fill>
        <patternFill>
          <bgColor theme="6" tint="0.79998168889431442"/>
        </patternFill>
      </fill>
    </dxf>
    <dxf>
      <fill>
        <patternFill>
          <bgColor theme="9" tint="0.79998168889431442"/>
        </patternFill>
      </fill>
    </dxf>
    <dxf>
      <fill>
        <patternFill>
          <bgColor theme="0" tint="-0.14996795556505021"/>
        </patternFill>
      </fill>
    </dxf>
    <dxf>
      <fill>
        <patternFill>
          <bgColor theme="0" tint="-0.24994659260841701"/>
        </patternFill>
      </fill>
    </dxf>
    <dxf>
      <font>
        <color rgb="FF9C0006"/>
      </font>
      <fill>
        <patternFill>
          <bgColor rgb="FFFFC7CE"/>
        </patternFill>
      </fill>
    </dxf>
    <dxf>
      <fill>
        <patternFill>
          <bgColor theme="0" tint="-0.14996795556505021"/>
        </patternFill>
      </fill>
    </dxf>
    <dxf>
      <fill>
        <patternFill>
          <bgColor theme="7" tint="0.59996337778862885"/>
        </patternFill>
      </fill>
    </dxf>
    <dxf>
      <fill>
        <patternFill>
          <bgColor rgb="FFFFFF99"/>
        </patternFill>
      </fill>
    </dxf>
    <dxf>
      <fill>
        <patternFill>
          <bgColor rgb="FFFFCCFF"/>
        </patternFill>
      </fill>
    </dxf>
    <dxf>
      <fill>
        <patternFill>
          <bgColor theme="6" tint="0.79998168889431442"/>
        </patternFill>
      </fill>
    </dxf>
    <dxf>
      <fill>
        <patternFill>
          <bgColor theme="9" tint="0.79998168889431442"/>
        </patternFill>
      </fill>
    </dxf>
    <dxf>
      <fill>
        <patternFill>
          <bgColor theme="0" tint="-0.14996795556505021"/>
        </patternFill>
      </fill>
    </dxf>
    <dxf>
      <fill>
        <patternFill>
          <bgColor theme="0" tint="-0.24994659260841701"/>
        </patternFill>
      </fill>
    </dxf>
    <dxf>
      <font>
        <color rgb="FF9C0006"/>
      </font>
      <fill>
        <patternFill>
          <bgColor rgb="FFFFC7CE"/>
        </patternFill>
      </fill>
    </dxf>
    <dxf>
      <fill>
        <patternFill>
          <bgColor theme="0" tint="-0.14996795556505021"/>
        </patternFill>
      </fill>
    </dxf>
    <dxf>
      <fill>
        <patternFill>
          <bgColor theme="7" tint="0.59996337778862885"/>
        </patternFill>
      </fill>
    </dxf>
    <dxf>
      <fill>
        <patternFill>
          <bgColor rgb="FFFFFF99"/>
        </patternFill>
      </fill>
    </dxf>
    <dxf>
      <fill>
        <patternFill>
          <bgColor rgb="FFFFCCFF"/>
        </patternFill>
      </fill>
    </dxf>
    <dxf>
      <fill>
        <patternFill>
          <bgColor theme="6" tint="0.79998168889431442"/>
        </patternFill>
      </fill>
    </dxf>
    <dxf>
      <fill>
        <patternFill>
          <bgColor theme="9" tint="0.79998168889431442"/>
        </patternFill>
      </fill>
    </dxf>
    <dxf>
      <fill>
        <patternFill>
          <bgColor theme="0" tint="-0.14996795556505021"/>
        </patternFill>
      </fill>
    </dxf>
    <dxf>
      <fill>
        <patternFill>
          <bgColor theme="0" tint="-0.24994659260841701"/>
        </patternFill>
      </fill>
    </dxf>
    <dxf>
      <font>
        <color rgb="FF9C0006"/>
      </font>
      <fill>
        <patternFill>
          <bgColor rgb="FFFFC7CE"/>
        </patternFill>
      </fill>
    </dxf>
    <dxf>
      <fill>
        <patternFill>
          <bgColor theme="0" tint="-0.14996795556505021"/>
        </patternFill>
      </fill>
    </dxf>
    <dxf>
      <fill>
        <patternFill>
          <bgColor theme="7" tint="0.59996337778862885"/>
        </patternFill>
      </fill>
    </dxf>
    <dxf>
      <fill>
        <patternFill>
          <bgColor rgb="FFFFFF99"/>
        </patternFill>
      </fill>
    </dxf>
    <dxf>
      <fill>
        <patternFill>
          <bgColor rgb="FFFFCCFF"/>
        </patternFill>
      </fill>
    </dxf>
    <dxf>
      <fill>
        <patternFill>
          <bgColor theme="6" tint="0.79998168889431442"/>
        </patternFill>
      </fill>
    </dxf>
    <dxf>
      <fill>
        <patternFill>
          <bgColor theme="9" tint="0.79998168889431442"/>
        </patternFill>
      </fill>
    </dxf>
    <dxf>
      <fill>
        <patternFill>
          <bgColor theme="0" tint="-0.14996795556505021"/>
        </patternFill>
      </fill>
    </dxf>
    <dxf>
      <fill>
        <patternFill>
          <bgColor theme="0" tint="-0.24994659260841701"/>
        </patternFill>
      </fill>
    </dxf>
    <dxf>
      <font>
        <color rgb="FF9C0006"/>
      </font>
      <fill>
        <patternFill>
          <bgColor rgb="FFFFC7CE"/>
        </patternFill>
      </fill>
    </dxf>
    <dxf>
      <fill>
        <patternFill>
          <bgColor theme="0" tint="-0.14996795556505021"/>
        </patternFill>
      </fill>
    </dxf>
    <dxf>
      <fill>
        <patternFill>
          <bgColor theme="7" tint="0.59996337778862885"/>
        </patternFill>
      </fill>
    </dxf>
    <dxf>
      <fill>
        <patternFill>
          <bgColor rgb="FFFFFF99"/>
        </patternFill>
      </fill>
    </dxf>
    <dxf>
      <fill>
        <patternFill>
          <bgColor rgb="FFFFCCFF"/>
        </patternFill>
      </fill>
    </dxf>
    <dxf>
      <fill>
        <patternFill>
          <bgColor theme="6" tint="0.79998168889431442"/>
        </patternFill>
      </fill>
    </dxf>
    <dxf>
      <fill>
        <patternFill>
          <bgColor theme="9" tint="0.79998168889431442"/>
        </patternFill>
      </fill>
    </dxf>
    <dxf>
      <fill>
        <patternFill>
          <bgColor theme="0" tint="-0.14996795556505021"/>
        </patternFill>
      </fill>
    </dxf>
    <dxf>
      <fill>
        <patternFill>
          <bgColor theme="0" tint="-0.24994659260841701"/>
        </patternFill>
      </fill>
    </dxf>
    <dxf>
      <font>
        <color rgb="FF9C0006"/>
      </font>
      <fill>
        <patternFill>
          <bgColor rgb="FFFFC7CE"/>
        </patternFill>
      </fill>
    </dxf>
    <dxf>
      <fill>
        <patternFill>
          <bgColor theme="0" tint="-0.14996795556505021"/>
        </patternFill>
      </fill>
    </dxf>
    <dxf>
      <fill>
        <patternFill>
          <bgColor theme="7" tint="0.59996337778862885"/>
        </patternFill>
      </fill>
    </dxf>
    <dxf>
      <fill>
        <patternFill>
          <bgColor rgb="FFFFFF99"/>
        </patternFill>
      </fill>
    </dxf>
    <dxf>
      <fill>
        <patternFill>
          <bgColor rgb="FFFFCCFF"/>
        </patternFill>
      </fill>
    </dxf>
    <dxf>
      <fill>
        <patternFill>
          <bgColor theme="6" tint="0.79998168889431442"/>
        </patternFill>
      </fill>
    </dxf>
    <dxf>
      <fill>
        <patternFill>
          <bgColor theme="9" tint="0.79998168889431442"/>
        </patternFill>
      </fill>
    </dxf>
    <dxf>
      <fill>
        <patternFill>
          <bgColor theme="0" tint="-0.14996795556505021"/>
        </patternFill>
      </fill>
    </dxf>
    <dxf>
      <fill>
        <patternFill>
          <bgColor theme="0" tint="-0.24994659260841701"/>
        </patternFill>
      </fill>
    </dxf>
    <dxf>
      <font>
        <color rgb="FF9C0006"/>
      </font>
      <fill>
        <patternFill>
          <bgColor rgb="FFFFC7CE"/>
        </patternFill>
      </fill>
    </dxf>
    <dxf>
      <fill>
        <patternFill>
          <bgColor theme="0" tint="-0.14996795556505021"/>
        </patternFill>
      </fill>
    </dxf>
    <dxf>
      <fill>
        <patternFill>
          <bgColor theme="7" tint="0.59996337778862885"/>
        </patternFill>
      </fill>
    </dxf>
    <dxf>
      <fill>
        <patternFill>
          <bgColor rgb="FFFFFF99"/>
        </patternFill>
      </fill>
    </dxf>
    <dxf>
      <fill>
        <patternFill>
          <bgColor rgb="FFFFCCFF"/>
        </patternFill>
      </fill>
    </dxf>
    <dxf>
      <fill>
        <patternFill>
          <bgColor theme="6" tint="0.79998168889431442"/>
        </patternFill>
      </fill>
    </dxf>
    <dxf>
      <fill>
        <patternFill>
          <bgColor theme="9" tint="0.79998168889431442"/>
        </patternFill>
      </fill>
    </dxf>
    <dxf>
      <fill>
        <patternFill>
          <bgColor theme="0" tint="-0.14996795556505021"/>
        </patternFill>
      </fill>
    </dxf>
    <dxf>
      <fill>
        <patternFill>
          <bgColor theme="0" tint="-0.24994659260841701"/>
        </patternFill>
      </fill>
    </dxf>
    <dxf>
      <font>
        <color rgb="FF9C0006"/>
      </font>
      <fill>
        <patternFill>
          <bgColor rgb="FFFFC7CE"/>
        </patternFill>
      </fill>
    </dxf>
    <dxf>
      <fill>
        <patternFill>
          <bgColor theme="0" tint="-0.14996795556505021"/>
        </patternFill>
      </fill>
    </dxf>
    <dxf>
      <fill>
        <patternFill>
          <bgColor theme="7" tint="0.59996337778862885"/>
        </patternFill>
      </fill>
    </dxf>
    <dxf>
      <fill>
        <patternFill>
          <bgColor rgb="FFFFFF99"/>
        </patternFill>
      </fill>
    </dxf>
    <dxf>
      <fill>
        <patternFill>
          <bgColor rgb="FFFFCCFF"/>
        </patternFill>
      </fill>
    </dxf>
    <dxf>
      <fill>
        <patternFill>
          <bgColor theme="6" tint="0.79998168889431442"/>
        </patternFill>
      </fill>
    </dxf>
    <dxf>
      <fill>
        <patternFill>
          <bgColor theme="9" tint="0.79998168889431442"/>
        </patternFill>
      </fill>
    </dxf>
    <dxf>
      <fill>
        <patternFill>
          <bgColor theme="0" tint="-0.14996795556505021"/>
        </patternFill>
      </fill>
    </dxf>
    <dxf>
      <fill>
        <patternFill>
          <bgColor theme="0" tint="-0.24994659260841701"/>
        </patternFill>
      </fill>
    </dxf>
    <dxf>
      <font>
        <color rgb="FF9C0006"/>
      </font>
      <fill>
        <patternFill>
          <bgColor rgb="FFFFC7CE"/>
        </patternFill>
      </fill>
    </dxf>
    <dxf>
      <fill>
        <patternFill>
          <bgColor theme="0" tint="-0.14996795556505021"/>
        </patternFill>
      </fill>
    </dxf>
    <dxf>
      <fill>
        <patternFill>
          <bgColor theme="7" tint="0.59996337778862885"/>
        </patternFill>
      </fill>
    </dxf>
    <dxf>
      <fill>
        <patternFill>
          <bgColor rgb="FFFFFF99"/>
        </patternFill>
      </fill>
    </dxf>
    <dxf>
      <fill>
        <patternFill>
          <bgColor rgb="FFFFCCFF"/>
        </patternFill>
      </fill>
    </dxf>
    <dxf>
      <fill>
        <patternFill>
          <bgColor theme="6" tint="0.79998168889431442"/>
        </patternFill>
      </fill>
    </dxf>
    <dxf>
      <fill>
        <patternFill>
          <bgColor theme="9" tint="0.79998168889431442"/>
        </patternFill>
      </fill>
    </dxf>
    <dxf>
      <fill>
        <patternFill>
          <bgColor theme="0" tint="-0.14996795556505021"/>
        </patternFill>
      </fill>
    </dxf>
    <dxf>
      <fill>
        <patternFill>
          <bgColor theme="0" tint="-0.24994659260841701"/>
        </patternFill>
      </fill>
    </dxf>
    <dxf>
      <font>
        <color rgb="FF9C0006"/>
      </font>
      <fill>
        <patternFill>
          <bgColor rgb="FFFFC7CE"/>
        </patternFill>
      </fill>
    </dxf>
    <dxf>
      <fill>
        <patternFill>
          <bgColor theme="0" tint="-0.14996795556505021"/>
        </patternFill>
      </fill>
    </dxf>
  </dxfs>
  <tableStyles count="0" defaultTableStyle="TableStyleMedium2" defaultPivotStyle="PivotStyleLight16"/>
  <colors>
    <mruColors>
      <color rgb="FFFF99CC"/>
      <color rgb="FFFFCCFF"/>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23</xdr:col>
      <xdr:colOff>619125</xdr:colOff>
      <xdr:row>1</xdr:row>
      <xdr:rowOff>19050</xdr:rowOff>
    </xdr:from>
    <xdr:to>
      <xdr:col>26</xdr:col>
      <xdr:colOff>0</xdr:colOff>
      <xdr:row>11</xdr:row>
      <xdr:rowOff>79375</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611475" y="333375"/>
          <a:ext cx="1438275" cy="19177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youtube.com/watch?v=M3v0sk7CwvI"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6"/>
  <sheetViews>
    <sheetView workbookViewId="0">
      <selection activeCell="Y30" sqref="Y30"/>
    </sheetView>
  </sheetViews>
  <sheetFormatPr defaultRowHeight="13.5" x14ac:dyDescent="0.15"/>
  <cols>
    <col min="1" max="1" width="11.375" customWidth="1"/>
    <col min="2" max="2" width="23.875" customWidth="1"/>
    <col min="3" max="3" width="7.25" style="1" customWidth="1"/>
    <col min="4" max="4" width="4.875" customWidth="1"/>
    <col min="5" max="5" width="4.875" style="1" customWidth="1"/>
    <col min="6" max="6" width="4.875" customWidth="1"/>
    <col min="7" max="7" width="7.25" customWidth="1"/>
    <col min="18" max="20" width="8.625" customWidth="1"/>
    <col min="21" max="21" width="1.75" customWidth="1"/>
    <col min="22" max="22" width="10.75" customWidth="1"/>
    <col min="23" max="23" width="4" customWidth="1"/>
  </cols>
  <sheetData>
    <row r="1" spans="1:26" s="2" customFormat="1" ht="24.75" thickBot="1" x14ac:dyDescent="0.2">
      <c r="A1" s="28"/>
      <c r="B1" s="27" t="s">
        <v>0</v>
      </c>
      <c r="C1" s="28" t="s">
        <v>513</v>
      </c>
      <c r="D1" s="28"/>
      <c r="E1" s="28"/>
      <c r="F1" s="28"/>
      <c r="G1" s="29"/>
      <c r="H1" s="29"/>
      <c r="Q1" s="50">
        <v>43518</v>
      </c>
      <c r="R1" s="50"/>
      <c r="S1" s="3"/>
      <c r="T1" s="3"/>
      <c r="V1" s="14" t="s">
        <v>118</v>
      </c>
      <c r="W1"/>
    </row>
    <row r="2" spans="1:26" ht="15" thickTop="1" thickBot="1" x14ac:dyDescent="0.2">
      <c r="A2" s="22"/>
      <c r="D2" s="1"/>
      <c r="F2" s="24" t="s">
        <v>117</v>
      </c>
      <c r="G2" s="25"/>
      <c r="H2" s="26" t="s">
        <v>12</v>
      </c>
      <c r="I2" s="26" t="s">
        <v>13</v>
      </c>
      <c r="J2" s="26" t="s">
        <v>14</v>
      </c>
      <c r="K2" s="26" t="s">
        <v>15</v>
      </c>
      <c r="L2" s="26" t="s">
        <v>16</v>
      </c>
      <c r="M2" s="26" t="s">
        <v>17</v>
      </c>
      <c r="N2" s="26" t="s">
        <v>18</v>
      </c>
      <c r="O2" s="26" t="s">
        <v>19</v>
      </c>
      <c r="P2" s="26" t="s">
        <v>20</v>
      </c>
      <c r="Q2" s="26" t="s">
        <v>21</v>
      </c>
      <c r="R2" s="26" t="s">
        <v>22</v>
      </c>
      <c r="V2" s="10" t="s">
        <v>314</v>
      </c>
      <c r="W2">
        <f t="shared" ref="W2:W33" si="0">COUNTIF($I$12:$U$999,V2)</f>
        <v>10</v>
      </c>
      <c r="Y2" s="53" t="s">
        <v>552</v>
      </c>
      <c r="Z2" s="53"/>
    </row>
    <row r="3" spans="1:26" ht="15" thickTop="1" thickBot="1" x14ac:dyDescent="0.2">
      <c r="A3" s="30" t="s">
        <v>23</v>
      </c>
      <c r="B3" s="14" t="s">
        <v>553</v>
      </c>
      <c r="D3" s="1"/>
      <c r="F3" s="18"/>
      <c r="G3" s="17" t="s">
        <v>7</v>
      </c>
      <c r="H3" s="4">
        <f>J3*3+K3</f>
        <v>0</v>
      </c>
      <c r="I3" s="4">
        <f>J3+K3+L3</f>
        <v>0</v>
      </c>
      <c r="J3" s="5"/>
      <c r="K3" s="5"/>
      <c r="L3" s="5"/>
      <c r="M3" s="5">
        <f>+D30+F15+F19+F16+D20+F24+D27+F39+D40+D31</f>
        <v>0</v>
      </c>
      <c r="N3" s="16">
        <f>D15+D16+D19+F27+F30+F31+F40+D24+F20+D39</f>
        <v>0</v>
      </c>
      <c r="O3" s="4">
        <f>M3-N3</f>
        <v>0</v>
      </c>
      <c r="P3" s="6" t="e">
        <f>H3/I3</f>
        <v>#DIV/0!</v>
      </c>
      <c r="Q3" s="6" t="e">
        <f>M3/I3</f>
        <v>#DIV/0!</v>
      </c>
      <c r="R3" s="6" t="e">
        <f>N3/I3</f>
        <v>#DIV/0!</v>
      </c>
      <c r="V3" s="10" t="s">
        <v>66</v>
      </c>
      <c r="W3">
        <f t="shared" si="0"/>
        <v>5</v>
      </c>
      <c r="Y3" s="53"/>
      <c r="Z3" s="53"/>
    </row>
    <row r="4" spans="1:26" ht="15" thickTop="1" thickBot="1" x14ac:dyDescent="0.2">
      <c r="A4" s="30" t="s">
        <v>83</v>
      </c>
      <c r="B4" t="s">
        <v>554</v>
      </c>
      <c r="D4" s="1"/>
      <c r="F4" s="18">
        <v>1</v>
      </c>
      <c r="G4" s="17" t="s">
        <v>6</v>
      </c>
      <c r="H4" s="4">
        <f t="shared" ref="H4:H8" si="1">J4*3+K4</f>
        <v>13</v>
      </c>
      <c r="I4" s="4">
        <f>J4+K4+L4</f>
        <v>6</v>
      </c>
      <c r="J4" s="5">
        <v>4</v>
      </c>
      <c r="K4" s="5">
        <v>1</v>
      </c>
      <c r="L4" s="5">
        <v>1</v>
      </c>
      <c r="M4" s="5">
        <f>F18+F21+F23+D24+F30+D32+F37+D26+D28+D35</f>
        <v>16</v>
      </c>
      <c r="N4" s="5">
        <f>D18+D21+D23+F24+F26+F28+D30+F32+D37+F35</f>
        <v>9</v>
      </c>
      <c r="O4" s="4">
        <f t="shared" ref="O4:O8" si="2">M4-N4</f>
        <v>7</v>
      </c>
      <c r="P4" s="6">
        <f t="shared" ref="P4:P8" si="3">H4/I4</f>
        <v>2.1666666666666665</v>
      </c>
      <c r="Q4" s="6">
        <f t="shared" ref="Q4:Q8" si="4">M4/I4</f>
        <v>2.6666666666666665</v>
      </c>
      <c r="R4" s="6">
        <f t="shared" ref="R4:R8" si="5">N4/I4</f>
        <v>1.5</v>
      </c>
      <c r="V4" s="8" t="s">
        <v>467</v>
      </c>
      <c r="W4">
        <f t="shared" si="0"/>
        <v>4</v>
      </c>
      <c r="Y4" s="53"/>
      <c r="Z4" s="53"/>
    </row>
    <row r="5" spans="1:26" ht="15" thickTop="1" thickBot="1" x14ac:dyDescent="0.2">
      <c r="A5" s="30" t="s">
        <v>25</v>
      </c>
      <c r="B5" t="s">
        <v>555</v>
      </c>
      <c r="D5" s="1"/>
      <c r="F5" s="18">
        <v>3</v>
      </c>
      <c r="G5" s="17" t="s">
        <v>8</v>
      </c>
      <c r="H5" s="4">
        <f t="shared" si="1"/>
        <v>7</v>
      </c>
      <c r="I5" s="4">
        <f t="shared" ref="I5:I8" si="6">J5+K5+L5</f>
        <v>6</v>
      </c>
      <c r="J5" s="5">
        <v>2</v>
      </c>
      <c r="K5" s="5">
        <v>1</v>
      </c>
      <c r="L5" s="5">
        <v>3</v>
      </c>
      <c r="M5" s="5">
        <f>F14+D17+D19+D21+F25+F28+D29+F31+D33+F36</f>
        <v>10</v>
      </c>
      <c r="N5" s="5">
        <f>F17+F19+D25+F29+D36+F33+F21+D28+D31+D14</f>
        <v>11</v>
      </c>
      <c r="O5" s="4">
        <f t="shared" si="2"/>
        <v>-1</v>
      </c>
      <c r="P5" s="6">
        <f t="shared" si="3"/>
        <v>1.1666666666666667</v>
      </c>
      <c r="Q5" s="6">
        <f t="shared" si="4"/>
        <v>1.6666666666666667</v>
      </c>
      <c r="R5" s="6">
        <f t="shared" si="5"/>
        <v>1.8333333333333333</v>
      </c>
      <c r="V5" s="8" t="s">
        <v>80</v>
      </c>
      <c r="W5">
        <f t="shared" si="0"/>
        <v>4</v>
      </c>
      <c r="Y5" s="53"/>
      <c r="Z5" s="53"/>
    </row>
    <row r="6" spans="1:26" ht="15" thickTop="1" thickBot="1" x14ac:dyDescent="0.2">
      <c r="A6" s="30" t="s">
        <v>24</v>
      </c>
      <c r="B6" t="s">
        <v>555</v>
      </c>
      <c r="C6" s="1">
        <v>10</v>
      </c>
      <c r="D6" s="1"/>
      <c r="F6" s="18">
        <v>2</v>
      </c>
      <c r="G6" s="17" t="s">
        <v>9</v>
      </c>
      <c r="H6" s="4">
        <f t="shared" si="1"/>
        <v>11</v>
      </c>
      <c r="I6" s="4">
        <f t="shared" si="6"/>
        <v>6</v>
      </c>
      <c r="J6" s="5">
        <v>3</v>
      </c>
      <c r="K6" s="5">
        <v>2</v>
      </c>
      <c r="L6" s="5">
        <v>1</v>
      </c>
      <c r="M6" s="5">
        <f>F13+D14+D16+D18+F20+D22+F26+F29+D34+F38</f>
        <v>22</v>
      </c>
      <c r="N6" s="5">
        <f>F14+D13+F16+F18+D20+F22+D29+F34+D26+D38</f>
        <v>11</v>
      </c>
      <c r="O6" s="4">
        <f t="shared" si="2"/>
        <v>11</v>
      </c>
      <c r="P6" s="6">
        <f t="shared" si="3"/>
        <v>1.8333333333333333</v>
      </c>
      <c r="Q6" s="6">
        <f t="shared" si="4"/>
        <v>3.6666666666666665</v>
      </c>
      <c r="R6" s="6">
        <f t="shared" si="5"/>
        <v>1.8333333333333333</v>
      </c>
      <c r="V6" s="9" t="s">
        <v>31</v>
      </c>
      <c r="W6">
        <f t="shared" si="0"/>
        <v>3</v>
      </c>
      <c r="Y6" s="53"/>
      <c r="Z6" s="53"/>
    </row>
    <row r="7" spans="1:26" ht="15" thickTop="1" thickBot="1" x14ac:dyDescent="0.2">
      <c r="A7" s="30" t="s">
        <v>70</v>
      </c>
      <c r="B7" t="s">
        <v>556</v>
      </c>
      <c r="C7" s="1">
        <v>5</v>
      </c>
      <c r="D7" s="1"/>
      <c r="F7" s="18"/>
      <c r="G7" s="17" t="s">
        <v>10</v>
      </c>
      <c r="H7" s="4">
        <f t="shared" si="1"/>
        <v>0</v>
      </c>
      <c r="I7" s="4">
        <f t="shared" si="6"/>
        <v>0</v>
      </c>
      <c r="J7" s="5"/>
      <c r="K7" s="5"/>
      <c r="L7" s="5"/>
      <c r="M7" s="5">
        <f>F34+F35+D36+D37+D38+F40+F41+D42+F33+D39</f>
        <v>0</v>
      </c>
      <c r="N7" s="5">
        <f>D34+D33+D35+F36+F37+F39+D40+D41+F42+F38</f>
        <v>0</v>
      </c>
      <c r="O7" s="4">
        <f t="shared" si="2"/>
        <v>0</v>
      </c>
      <c r="P7" s="6" t="e">
        <f t="shared" si="3"/>
        <v>#DIV/0!</v>
      </c>
      <c r="Q7" s="6" t="e">
        <f t="shared" si="4"/>
        <v>#DIV/0!</v>
      </c>
      <c r="R7" s="6" t="e">
        <f t="shared" si="5"/>
        <v>#DIV/0!</v>
      </c>
      <c r="V7" s="9" t="s">
        <v>57</v>
      </c>
      <c r="W7">
        <f t="shared" si="0"/>
        <v>3</v>
      </c>
      <c r="Y7" s="53"/>
      <c r="Z7" s="53"/>
    </row>
    <row r="8" spans="1:26" ht="15" thickTop="1" thickBot="1" x14ac:dyDescent="0.2">
      <c r="A8" s="30"/>
      <c r="B8" t="s">
        <v>557</v>
      </c>
      <c r="C8" s="1">
        <v>4</v>
      </c>
      <c r="D8" s="1"/>
      <c r="F8" s="18">
        <v>4</v>
      </c>
      <c r="G8" s="17" t="s">
        <v>11</v>
      </c>
      <c r="H8" s="4">
        <f t="shared" si="1"/>
        <v>3</v>
      </c>
      <c r="I8" s="4">
        <f t="shared" si="6"/>
        <v>6</v>
      </c>
      <c r="J8" s="5">
        <v>1</v>
      </c>
      <c r="K8" s="5"/>
      <c r="L8" s="5">
        <v>5</v>
      </c>
      <c r="M8" s="5">
        <f>D13+D15+F17+F22+D23+D25+F27+F32+D41+F42</f>
        <v>10</v>
      </c>
      <c r="N8" s="5">
        <f>F13+F15+D17+D22+F23+F25+D27+F41+D42+D32</f>
        <v>27</v>
      </c>
      <c r="O8" s="4">
        <f t="shared" si="2"/>
        <v>-17</v>
      </c>
      <c r="P8" s="6">
        <f t="shared" si="3"/>
        <v>0.5</v>
      </c>
      <c r="Q8" s="6">
        <f t="shared" si="4"/>
        <v>1.6666666666666667</v>
      </c>
      <c r="R8" s="6">
        <f t="shared" si="5"/>
        <v>4.5</v>
      </c>
      <c r="V8" s="10" t="s">
        <v>54</v>
      </c>
      <c r="W8">
        <f t="shared" si="0"/>
        <v>2</v>
      </c>
      <c r="Y8" s="53"/>
      <c r="Z8" s="53"/>
    </row>
    <row r="9" spans="1:26" ht="14.25" thickTop="1" x14ac:dyDescent="0.15">
      <c r="A9" s="15"/>
      <c r="B9" t="s">
        <v>558</v>
      </c>
      <c r="C9" s="1">
        <v>4</v>
      </c>
      <c r="D9" s="1"/>
      <c r="F9" s="1"/>
      <c r="O9" s="11">
        <f>SUM(O3:O8)</f>
        <v>0</v>
      </c>
      <c r="V9" s="7" t="s">
        <v>29</v>
      </c>
      <c r="W9">
        <f t="shared" si="0"/>
        <v>2</v>
      </c>
      <c r="Y9" s="53"/>
      <c r="Z9" s="53"/>
    </row>
    <row r="10" spans="1:26" x14ac:dyDescent="0.15">
      <c r="A10" s="15"/>
      <c r="B10" s="15"/>
      <c r="V10" s="7" t="s">
        <v>74</v>
      </c>
      <c r="W10">
        <f t="shared" si="0"/>
        <v>2</v>
      </c>
      <c r="Y10" s="53"/>
      <c r="Z10" s="53"/>
    </row>
    <row r="11" spans="1:26" x14ac:dyDescent="0.15">
      <c r="B11" s="12"/>
      <c r="C11" s="51" t="s">
        <v>1</v>
      </c>
      <c r="D11" s="51"/>
      <c r="E11" s="51"/>
      <c r="F11" s="51"/>
      <c r="G11" s="51"/>
      <c r="V11" s="10" t="s">
        <v>203</v>
      </c>
      <c r="W11">
        <f t="shared" si="0"/>
        <v>1</v>
      </c>
      <c r="Y11" s="53"/>
      <c r="Z11" s="53"/>
    </row>
    <row r="12" spans="1:26" x14ac:dyDescent="0.15">
      <c r="C12" s="23" t="s">
        <v>2</v>
      </c>
      <c r="D12" s="23"/>
      <c r="E12" s="23"/>
      <c r="F12" s="23"/>
      <c r="G12" s="22" t="s">
        <v>3</v>
      </c>
      <c r="I12" s="21" t="s">
        <v>5</v>
      </c>
      <c r="J12" s="21"/>
      <c r="K12" s="21"/>
      <c r="L12" s="21"/>
      <c r="M12" s="21"/>
      <c r="N12" s="21"/>
      <c r="O12" s="21"/>
      <c r="P12" s="21"/>
      <c r="Q12" s="21"/>
      <c r="R12" s="21"/>
      <c r="S12" s="21"/>
      <c r="T12" s="22"/>
      <c r="V12" s="10" t="s">
        <v>270</v>
      </c>
      <c r="W12">
        <f t="shared" si="0"/>
        <v>1</v>
      </c>
      <c r="Y12" s="53"/>
      <c r="Z12" s="53"/>
    </row>
    <row r="13" spans="1:26" x14ac:dyDescent="0.15">
      <c r="C13" s="1" t="s">
        <v>11</v>
      </c>
      <c r="D13" s="1">
        <v>3</v>
      </c>
      <c r="E13" s="1" t="s">
        <v>4</v>
      </c>
      <c r="F13" s="1">
        <v>1</v>
      </c>
      <c r="G13" s="1" t="s">
        <v>9</v>
      </c>
      <c r="I13" s="20" t="s">
        <v>517</v>
      </c>
      <c r="J13" s="20" t="s">
        <v>518</v>
      </c>
      <c r="K13" s="20" t="s">
        <v>519</v>
      </c>
      <c r="L13" s="20" t="s">
        <v>29</v>
      </c>
      <c r="M13" s="20"/>
      <c r="N13" s="20"/>
      <c r="O13" s="20"/>
      <c r="P13" s="20"/>
      <c r="Q13" s="20"/>
      <c r="R13" s="20"/>
      <c r="S13" s="20"/>
      <c r="V13" s="8" t="s">
        <v>72</v>
      </c>
      <c r="W13">
        <f t="shared" si="0"/>
        <v>1</v>
      </c>
      <c r="Y13" s="53"/>
      <c r="Z13" s="53"/>
    </row>
    <row r="14" spans="1:26" x14ac:dyDescent="0.15">
      <c r="C14" s="1" t="s">
        <v>9</v>
      </c>
      <c r="D14" s="1">
        <v>4</v>
      </c>
      <c r="E14" s="1" t="s">
        <v>4</v>
      </c>
      <c r="F14" s="1">
        <v>1</v>
      </c>
      <c r="G14" s="1" t="s">
        <v>8</v>
      </c>
      <c r="I14" s="20" t="s">
        <v>526</v>
      </c>
      <c r="J14" s="20" t="s">
        <v>527</v>
      </c>
      <c r="K14" s="20" t="s">
        <v>517</v>
      </c>
      <c r="L14" s="20" t="s">
        <v>517</v>
      </c>
      <c r="M14" s="20" t="s">
        <v>517</v>
      </c>
      <c r="N14" s="20"/>
      <c r="O14" s="20"/>
      <c r="P14" s="20"/>
      <c r="Q14" s="20"/>
      <c r="R14" s="20"/>
      <c r="S14" s="20"/>
      <c r="V14" s="7" t="s">
        <v>27</v>
      </c>
      <c r="W14">
        <f t="shared" si="0"/>
        <v>1</v>
      </c>
    </row>
    <row r="15" spans="1:26" x14ac:dyDescent="0.15">
      <c r="C15" s="1" t="s">
        <v>11</v>
      </c>
      <c r="D15" s="1"/>
      <c r="E15" s="1" t="s">
        <v>4</v>
      </c>
      <c r="F15" s="1"/>
      <c r="G15" s="1" t="s">
        <v>7</v>
      </c>
      <c r="I15" s="20"/>
      <c r="J15" s="20"/>
      <c r="K15" s="20"/>
      <c r="L15" s="20"/>
      <c r="M15" s="20"/>
      <c r="N15" s="20"/>
      <c r="O15" s="20"/>
      <c r="P15" s="20"/>
      <c r="Q15" s="20"/>
      <c r="R15" s="20"/>
      <c r="S15" s="20"/>
      <c r="V15" s="7" t="s">
        <v>53</v>
      </c>
      <c r="W15">
        <f t="shared" si="0"/>
        <v>1</v>
      </c>
      <c r="Y15" s="49"/>
    </row>
    <row r="16" spans="1:26" x14ac:dyDescent="0.15">
      <c r="C16" s="1" t="s">
        <v>9</v>
      </c>
      <c r="D16" s="1"/>
      <c r="E16" s="1" t="s">
        <v>4</v>
      </c>
      <c r="F16" s="1"/>
      <c r="G16" s="1" t="s">
        <v>7</v>
      </c>
      <c r="I16" s="20"/>
      <c r="J16" s="20"/>
      <c r="K16" s="20"/>
      <c r="L16" s="20"/>
      <c r="M16" s="20"/>
      <c r="N16" s="20"/>
      <c r="O16" s="20"/>
      <c r="P16" s="20"/>
      <c r="Q16" s="20"/>
      <c r="R16" s="20"/>
      <c r="S16" s="20"/>
      <c r="V16" t="s">
        <v>68</v>
      </c>
      <c r="W16">
        <f t="shared" si="0"/>
        <v>1</v>
      </c>
    </row>
    <row r="17" spans="3:25" x14ac:dyDescent="0.15">
      <c r="C17" s="1" t="s">
        <v>8</v>
      </c>
      <c r="D17" s="1">
        <v>4</v>
      </c>
      <c r="E17" s="1" t="s">
        <v>4</v>
      </c>
      <c r="F17" s="1">
        <v>1</v>
      </c>
      <c r="G17" s="1" t="s">
        <v>11</v>
      </c>
      <c r="I17" s="20" t="s">
        <v>516</v>
      </c>
      <c r="J17" s="20" t="s">
        <v>528</v>
      </c>
      <c r="K17" s="20" t="s">
        <v>529</v>
      </c>
      <c r="L17" s="20" t="s">
        <v>530</v>
      </c>
      <c r="M17" s="20" t="s">
        <v>531</v>
      </c>
      <c r="N17" s="20"/>
      <c r="O17" s="20"/>
      <c r="P17" s="20"/>
      <c r="Q17" s="20"/>
      <c r="R17" s="20"/>
      <c r="S17" s="20"/>
      <c r="V17" s="9" t="s">
        <v>30</v>
      </c>
      <c r="W17">
        <f t="shared" si="0"/>
        <v>1</v>
      </c>
    </row>
    <row r="18" spans="3:25" x14ac:dyDescent="0.15">
      <c r="C18" s="1" t="s">
        <v>9</v>
      </c>
      <c r="D18" s="1">
        <v>1</v>
      </c>
      <c r="E18" s="1" t="s">
        <v>4</v>
      </c>
      <c r="F18" s="1">
        <v>1</v>
      </c>
      <c r="G18" s="1" t="s">
        <v>6</v>
      </c>
      <c r="I18" s="20" t="s">
        <v>514</v>
      </c>
      <c r="J18" s="20" t="s">
        <v>467</v>
      </c>
      <c r="K18" s="20"/>
      <c r="L18" s="20"/>
      <c r="M18" s="20"/>
      <c r="N18" s="20"/>
      <c r="O18" s="20"/>
      <c r="P18" s="20"/>
      <c r="Q18" s="20"/>
      <c r="R18" s="20"/>
      <c r="S18" s="20"/>
      <c r="V18" s="7" t="s">
        <v>50</v>
      </c>
      <c r="W18">
        <f t="shared" si="0"/>
        <v>1</v>
      </c>
      <c r="Y18" t="s">
        <v>415</v>
      </c>
    </row>
    <row r="19" spans="3:25" x14ac:dyDescent="0.15">
      <c r="C19" s="1" t="s">
        <v>8</v>
      </c>
      <c r="D19" s="1"/>
      <c r="E19" s="1" t="s">
        <v>4</v>
      </c>
      <c r="F19" s="1"/>
      <c r="G19" s="1" t="s">
        <v>7</v>
      </c>
      <c r="I19" s="20"/>
      <c r="J19" s="20"/>
      <c r="K19" s="20"/>
      <c r="L19" s="20"/>
      <c r="M19" s="20"/>
      <c r="N19" s="20"/>
      <c r="O19" s="20"/>
      <c r="P19" s="20"/>
      <c r="Q19" s="20"/>
      <c r="R19" s="20"/>
      <c r="S19" s="20"/>
      <c r="V19" s="9" t="s">
        <v>55</v>
      </c>
      <c r="W19">
        <f t="shared" si="0"/>
        <v>1</v>
      </c>
      <c r="Y19" t="s">
        <v>545</v>
      </c>
    </row>
    <row r="20" spans="3:25" x14ac:dyDescent="0.15">
      <c r="C20" s="1" t="s">
        <v>7</v>
      </c>
      <c r="D20" s="1"/>
      <c r="E20" s="1" t="s">
        <v>4</v>
      </c>
      <c r="F20" s="1"/>
      <c r="G20" s="1" t="s">
        <v>9</v>
      </c>
      <c r="I20" s="20"/>
      <c r="J20" s="20"/>
      <c r="K20" s="20"/>
      <c r="L20" s="20"/>
      <c r="M20" s="20"/>
      <c r="N20" s="20"/>
      <c r="O20" s="20"/>
      <c r="P20" s="20"/>
      <c r="Q20" s="20"/>
      <c r="R20" s="20"/>
      <c r="S20" s="20"/>
      <c r="V20" s="8" t="s">
        <v>76</v>
      </c>
      <c r="W20">
        <f t="shared" si="0"/>
        <v>1</v>
      </c>
      <c r="Y20" t="s">
        <v>544</v>
      </c>
    </row>
    <row r="21" spans="3:25" x14ac:dyDescent="0.15">
      <c r="C21" s="1" t="s">
        <v>8</v>
      </c>
      <c r="D21" s="1">
        <v>0</v>
      </c>
      <c r="E21" s="1" t="s">
        <v>4</v>
      </c>
      <c r="F21" s="1">
        <v>1</v>
      </c>
      <c r="G21" s="1" t="s">
        <v>6</v>
      </c>
      <c r="H21" s="1"/>
      <c r="I21" s="20" t="s">
        <v>520</v>
      </c>
      <c r="J21" s="20"/>
      <c r="K21" s="20"/>
      <c r="L21" s="20"/>
      <c r="M21" s="20"/>
      <c r="N21" s="20"/>
      <c r="O21" s="20"/>
      <c r="P21" s="20"/>
      <c r="Q21" s="20"/>
      <c r="R21" s="20"/>
      <c r="S21" s="20"/>
      <c r="V21" s="10" t="s">
        <v>110</v>
      </c>
      <c r="W21">
        <f t="shared" si="0"/>
        <v>1</v>
      </c>
      <c r="Y21" t="s">
        <v>66</v>
      </c>
    </row>
    <row r="22" spans="3:25" x14ac:dyDescent="0.15">
      <c r="C22" s="1" t="s">
        <v>9</v>
      </c>
      <c r="D22" s="1">
        <v>9</v>
      </c>
      <c r="E22" s="1" t="s">
        <v>4</v>
      </c>
      <c r="F22" s="1">
        <v>1</v>
      </c>
      <c r="G22" s="1" t="s">
        <v>11</v>
      </c>
      <c r="I22" s="20" t="s">
        <v>524</v>
      </c>
      <c r="J22" s="20" t="s">
        <v>517</v>
      </c>
      <c r="K22" s="20" t="s">
        <v>517</v>
      </c>
      <c r="L22" s="20" t="s">
        <v>517</v>
      </c>
      <c r="M22" s="20" t="s">
        <v>517</v>
      </c>
      <c r="N22" s="20" t="s">
        <v>517</v>
      </c>
      <c r="O22" s="20" t="s">
        <v>41</v>
      </c>
      <c r="P22" s="20" t="s">
        <v>66</v>
      </c>
      <c r="Q22" s="20" t="s">
        <v>536</v>
      </c>
      <c r="R22" s="20" t="s">
        <v>537</v>
      </c>
      <c r="S22" s="20"/>
      <c r="V22" s="8" t="s">
        <v>62</v>
      </c>
      <c r="W22">
        <f t="shared" si="0"/>
        <v>1</v>
      </c>
      <c r="Y22" t="s">
        <v>546</v>
      </c>
    </row>
    <row r="23" spans="3:25" x14ac:dyDescent="0.15">
      <c r="C23" s="1" t="s">
        <v>11</v>
      </c>
      <c r="D23" s="1">
        <v>1</v>
      </c>
      <c r="E23" s="1" t="s">
        <v>4</v>
      </c>
      <c r="F23" s="1">
        <v>6</v>
      </c>
      <c r="G23" s="1" t="s">
        <v>6</v>
      </c>
      <c r="I23" s="20" t="s">
        <v>539</v>
      </c>
      <c r="J23" s="20" t="s">
        <v>520</v>
      </c>
      <c r="K23" s="20" t="s">
        <v>541</v>
      </c>
      <c r="L23" s="20" t="s">
        <v>523</v>
      </c>
      <c r="M23" s="20" t="s">
        <v>542</v>
      </c>
      <c r="N23" s="20" t="s">
        <v>543</v>
      </c>
      <c r="O23" s="20" t="s">
        <v>523</v>
      </c>
      <c r="P23" s="20"/>
      <c r="Q23" s="20"/>
      <c r="R23" s="20"/>
      <c r="S23" s="20"/>
      <c r="V23" s="9" t="s">
        <v>143</v>
      </c>
      <c r="W23">
        <f t="shared" si="0"/>
        <v>1</v>
      </c>
      <c r="Y23" t="s">
        <v>547</v>
      </c>
    </row>
    <row r="24" spans="3:25" x14ac:dyDescent="0.15">
      <c r="C24" s="1" t="s">
        <v>6</v>
      </c>
      <c r="D24" s="1"/>
      <c r="E24" s="1" t="s">
        <v>4</v>
      </c>
      <c r="F24" s="1"/>
      <c r="G24" s="1" t="s">
        <v>7</v>
      </c>
      <c r="I24" s="20"/>
      <c r="J24" s="20"/>
      <c r="K24" s="20"/>
      <c r="L24" s="20"/>
      <c r="M24" s="20"/>
      <c r="N24" s="20"/>
      <c r="O24" s="20"/>
      <c r="P24" s="20"/>
      <c r="Q24" s="20"/>
      <c r="R24" s="20"/>
      <c r="S24" s="20"/>
      <c r="V24" s="10" t="s">
        <v>41</v>
      </c>
      <c r="W24">
        <f t="shared" si="0"/>
        <v>1</v>
      </c>
      <c r="Y24" t="s">
        <v>97</v>
      </c>
    </row>
    <row r="25" spans="3:25" x14ac:dyDescent="0.15">
      <c r="C25" s="1" t="s">
        <v>11</v>
      </c>
      <c r="D25" s="1">
        <v>2</v>
      </c>
      <c r="E25" s="1" t="s">
        <v>4</v>
      </c>
      <c r="F25" s="1">
        <v>3</v>
      </c>
      <c r="G25" s="1" t="s">
        <v>8</v>
      </c>
      <c r="I25" s="20" t="s">
        <v>515</v>
      </c>
      <c r="J25" s="20" t="s">
        <v>515</v>
      </c>
      <c r="K25" s="20" t="s">
        <v>516</v>
      </c>
      <c r="L25" s="20" t="s">
        <v>516</v>
      </c>
      <c r="M25" s="20" t="s">
        <v>31</v>
      </c>
      <c r="N25" s="20"/>
      <c r="O25" s="20"/>
      <c r="P25" s="20"/>
      <c r="Q25" s="20"/>
      <c r="R25" s="20"/>
      <c r="S25" s="20"/>
      <c r="V25" s="10" t="s">
        <v>537</v>
      </c>
      <c r="W25">
        <f t="shared" si="0"/>
        <v>1</v>
      </c>
      <c r="Y25" t="s">
        <v>548</v>
      </c>
    </row>
    <row r="26" spans="3:25" x14ac:dyDescent="0.15">
      <c r="C26" s="1" t="s">
        <v>6</v>
      </c>
      <c r="D26" s="1">
        <v>3</v>
      </c>
      <c r="E26" s="1" t="s">
        <v>4</v>
      </c>
      <c r="F26" s="1">
        <v>5</v>
      </c>
      <c r="G26" s="1" t="s">
        <v>9</v>
      </c>
      <c r="I26" s="20" t="s">
        <v>517</v>
      </c>
      <c r="J26" s="20" t="s">
        <v>532</v>
      </c>
      <c r="K26" s="20" t="s">
        <v>533</v>
      </c>
      <c r="L26" s="20" t="s">
        <v>522</v>
      </c>
      <c r="M26" s="20" t="s">
        <v>514</v>
      </c>
      <c r="N26" s="20" t="s">
        <v>66</v>
      </c>
      <c r="O26" s="20" t="s">
        <v>534</v>
      </c>
      <c r="P26" s="20" t="s">
        <v>535</v>
      </c>
      <c r="Q26" s="20"/>
      <c r="R26" s="20"/>
      <c r="S26" s="20"/>
      <c r="V26" s="8" t="s">
        <v>540</v>
      </c>
      <c r="W26">
        <f t="shared" si="0"/>
        <v>1</v>
      </c>
      <c r="Y26" t="s">
        <v>549</v>
      </c>
    </row>
    <row r="27" spans="3:25" x14ac:dyDescent="0.15">
      <c r="C27" s="1" t="s">
        <v>7</v>
      </c>
      <c r="D27" s="1"/>
      <c r="E27" s="1" t="s">
        <v>4</v>
      </c>
      <c r="F27" s="1"/>
      <c r="G27" s="1" t="s">
        <v>11</v>
      </c>
      <c r="I27" s="20"/>
      <c r="J27" s="20"/>
      <c r="K27" s="20"/>
      <c r="L27" s="20"/>
      <c r="M27" s="20"/>
      <c r="N27" s="20"/>
      <c r="O27" s="20"/>
      <c r="P27" s="20"/>
      <c r="Q27" s="20"/>
      <c r="R27" s="20"/>
      <c r="S27" s="20"/>
      <c r="V27" s="7" t="s">
        <v>432</v>
      </c>
      <c r="W27">
        <f t="shared" si="0"/>
        <v>0</v>
      </c>
      <c r="Y27" t="s">
        <v>550</v>
      </c>
    </row>
    <row r="28" spans="3:25" x14ac:dyDescent="0.15">
      <c r="C28" s="1" t="s">
        <v>6</v>
      </c>
      <c r="D28" s="1">
        <v>1</v>
      </c>
      <c r="E28" s="1" t="s">
        <v>4</v>
      </c>
      <c r="F28" s="1">
        <v>0</v>
      </c>
      <c r="G28" s="1" t="s">
        <v>8</v>
      </c>
      <c r="I28" s="20" t="s">
        <v>522</v>
      </c>
      <c r="J28" s="20"/>
      <c r="K28" s="20"/>
      <c r="L28" s="20"/>
      <c r="M28" s="20"/>
      <c r="N28" s="20"/>
      <c r="O28" s="20"/>
      <c r="P28" s="20"/>
      <c r="Q28" s="20"/>
      <c r="R28" s="20"/>
      <c r="S28" s="20"/>
      <c r="V28" s="13" t="s">
        <v>84</v>
      </c>
      <c r="W28">
        <f t="shared" si="0"/>
        <v>0</v>
      </c>
      <c r="Y28" t="s">
        <v>551</v>
      </c>
    </row>
    <row r="29" spans="3:25" x14ac:dyDescent="0.15">
      <c r="C29" s="1" t="s">
        <v>8</v>
      </c>
      <c r="D29" s="1">
        <v>2</v>
      </c>
      <c r="E29" s="1" t="s">
        <v>4</v>
      </c>
      <c r="F29" s="1">
        <v>2</v>
      </c>
      <c r="G29" s="1" t="s">
        <v>9</v>
      </c>
      <c r="I29" s="20" t="s">
        <v>31</v>
      </c>
      <c r="J29" s="20" t="s">
        <v>538</v>
      </c>
      <c r="K29" s="20" t="s">
        <v>534</v>
      </c>
      <c r="L29" s="20" t="s">
        <v>514</v>
      </c>
      <c r="M29" s="20"/>
      <c r="N29" s="20"/>
      <c r="O29" s="20"/>
      <c r="P29" s="20"/>
      <c r="Q29" s="20"/>
      <c r="R29" s="20"/>
      <c r="S29" s="20"/>
      <c r="V29" s="7" t="s">
        <v>430</v>
      </c>
      <c r="W29">
        <f t="shared" si="0"/>
        <v>0</v>
      </c>
      <c r="Y29" t="s">
        <v>599</v>
      </c>
    </row>
    <row r="30" spans="3:25" x14ac:dyDescent="0.15">
      <c r="C30" s="1" t="s">
        <v>7</v>
      </c>
      <c r="D30" s="1"/>
      <c r="E30" s="1" t="s">
        <v>4</v>
      </c>
      <c r="F30" s="1"/>
      <c r="G30" s="1" t="s">
        <v>6</v>
      </c>
      <c r="I30" s="20"/>
      <c r="J30" s="20"/>
      <c r="K30" s="20"/>
      <c r="L30" s="20"/>
      <c r="M30" s="20"/>
      <c r="N30" s="20"/>
      <c r="O30" s="20"/>
      <c r="P30" s="20"/>
      <c r="Q30" s="20"/>
      <c r="R30" s="20"/>
      <c r="S30" s="20"/>
      <c r="V30" s="7" t="s">
        <v>503</v>
      </c>
      <c r="W30">
        <f t="shared" si="0"/>
        <v>0</v>
      </c>
    </row>
    <row r="31" spans="3:25" x14ac:dyDescent="0.15">
      <c r="C31" s="1" t="s">
        <v>7</v>
      </c>
      <c r="D31" s="1"/>
      <c r="E31" s="1" t="s">
        <v>4</v>
      </c>
      <c r="F31" s="1"/>
      <c r="G31" s="1" t="s">
        <v>8</v>
      </c>
      <c r="I31" s="20"/>
      <c r="J31" s="20"/>
      <c r="K31" s="20"/>
      <c r="L31" s="20"/>
      <c r="M31" s="20"/>
      <c r="N31" s="20"/>
      <c r="O31" s="20"/>
      <c r="P31" s="20"/>
      <c r="Q31" s="20"/>
      <c r="R31" s="20"/>
      <c r="S31" s="20"/>
      <c r="V31" s="9" t="s">
        <v>127</v>
      </c>
      <c r="W31">
        <f t="shared" si="0"/>
        <v>0</v>
      </c>
    </row>
    <row r="32" spans="3:25" x14ac:dyDescent="0.15">
      <c r="C32" s="1" t="s">
        <v>6</v>
      </c>
      <c r="D32" s="1">
        <v>4</v>
      </c>
      <c r="E32" s="1" t="s">
        <v>4</v>
      </c>
      <c r="F32" s="1">
        <v>2</v>
      </c>
      <c r="G32" s="1" t="s">
        <v>11</v>
      </c>
      <c r="I32" s="20" t="s">
        <v>521</v>
      </c>
      <c r="J32" s="20" t="s">
        <v>522</v>
      </c>
      <c r="K32" s="20" t="s">
        <v>522</v>
      </c>
      <c r="L32" s="20" t="s">
        <v>523</v>
      </c>
      <c r="M32" s="20" t="s">
        <v>524</v>
      </c>
      <c r="N32" s="20" t="s">
        <v>525</v>
      </c>
      <c r="O32" s="20"/>
      <c r="P32" s="20"/>
      <c r="Q32" s="20"/>
      <c r="R32" s="20"/>
      <c r="S32" s="20"/>
      <c r="V32" s="9" t="s">
        <v>38</v>
      </c>
      <c r="W32">
        <f t="shared" si="0"/>
        <v>0</v>
      </c>
    </row>
    <row r="33" spans="3:23" x14ac:dyDescent="0.15">
      <c r="C33" s="1" t="s">
        <v>8</v>
      </c>
      <c r="D33" s="1"/>
      <c r="E33" s="1" t="s">
        <v>4</v>
      </c>
      <c r="F33" s="1"/>
      <c r="G33" s="1" t="s">
        <v>10</v>
      </c>
      <c r="H33" s="1"/>
      <c r="I33" s="20"/>
      <c r="J33" s="20"/>
      <c r="K33" s="20"/>
      <c r="L33" s="20"/>
      <c r="M33" s="20"/>
      <c r="N33" s="20"/>
      <c r="O33" s="20"/>
      <c r="P33" s="20"/>
      <c r="Q33" s="20"/>
      <c r="R33" s="20"/>
      <c r="S33" s="20"/>
      <c r="V33" s="8" t="s">
        <v>60</v>
      </c>
      <c r="W33">
        <f t="shared" si="0"/>
        <v>0</v>
      </c>
    </row>
    <row r="34" spans="3:23" x14ac:dyDescent="0.15">
      <c r="C34" s="1" t="s">
        <v>9</v>
      </c>
      <c r="D34" s="1"/>
      <c r="E34" s="1" t="s">
        <v>4</v>
      </c>
      <c r="F34" s="1"/>
      <c r="G34" s="1" t="s">
        <v>10</v>
      </c>
      <c r="H34" s="1"/>
      <c r="I34" s="20"/>
      <c r="J34" s="20"/>
      <c r="K34" s="20"/>
      <c r="L34" s="20"/>
      <c r="M34" s="20"/>
      <c r="N34" s="20"/>
      <c r="O34" s="20"/>
      <c r="P34" s="20"/>
      <c r="Q34" s="20"/>
      <c r="R34" s="20"/>
      <c r="S34" s="20"/>
      <c r="V34" s="9" t="s">
        <v>32</v>
      </c>
      <c r="W34">
        <f t="shared" ref="W34:W65" si="7">COUNTIF($I$12:$U$999,V34)</f>
        <v>0</v>
      </c>
    </row>
    <row r="35" spans="3:23" x14ac:dyDescent="0.15">
      <c r="C35" s="1" t="s">
        <v>6</v>
      </c>
      <c r="D35" s="1"/>
      <c r="E35" s="1" t="s">
        <v>4</v>
      </c>
      <c r="F35" s="1"/>
      <c r="G35" s="1" t="s">
        <v>10</v>
      </c>
      <c r="I35" s="20"/>
      <c r="J35" s="20"/>
      <c r="K35" s="20"/>
      <c r="L35" s="20"/>
      <c r="M35" s="20"/>
      <c r="N35" s="20"/>
      <c r="O35" s="20"/>
      <c r="P35" s="20"/>
      <c r="Q35" s="20"/>
      <c r="R35" s="20"/>
      <c r="S35" s="20"/>
      <c r="V35" s="10" t="s">
        <v>441</v>
      </c>
      <c r="W35">
        <f t="shared" si="7"/>
        <v>0</v>
      </c>
    </row>
    <row r="36" spans="3:23" x14ac:dyDescent="0.15">
      <c r="C36" s="1" t="s">
        <v>10</v>
      </c>
      <c r="D36" s="1"/>
      <c r="E36" s="1" t="s">
        <v>4</v>
      </c>
      <c r="F36" s="1"/>
      <c r="G36" s="1" t="s">
        <v>8</v>
      </c>
      <c r="I36" s="20"/>
      <c r="J36" s="20"/>
      <c r="K36" s="20"/>
      <c r="L36" s="20"/>
      <c r="M36" s="20"/>
      <c r="N36" s="20"/>
      <c r="O36" s="20"/>
      <c r="P36" s="20"/>
      <c r="Q36" s="20"/>
      <c r="R36" s="20"/>
      <c r="S36" s="20"/>
      <c r="V36" s="8" t="s">
        <v>98</v>
      </c>
      <c r="W36">
        <f t="shared" si="7"/>
        <v>0</v>
      </c>
    </row>
    <row r="37" spans="3:23" x14ac:dyDescent="0.15">
      <c r="C37" s="1" t="s">
        <v>10</v>
      </c>
      <c r="D37" s="1"/>
      <c r="E37" s="1" t="s">
        <v>4</v>
      </c>
      <c r="F37" s="1"/>
      <c r="G37" s="1" t="s">
        <v>6</v>
      </c>
      <c r="I37" s="20"/>
      <c r="J37" s="20"/>
      <c r="K37" s="20"/>
      <c r="L37" s="20"/>
      <c r="M37" s="20"/>
      <c r="N37" s="20"/>
      <c r="O37" s="20"/>
      <c r="P37" s="20"/>
      <c r="Q37" s="20"/>
      <c r="R37" s="20"/>
      <c r="S37" s="20"/>
      <c r="V37" s="8" t="s">
        <v>26</v>
      </c>
      <c r="W37">
        <f t="shared" si="7"/>
        <v>0</v>
      </c>
    </row>
    <row r="38" spans="3:23" x14ac:dyDescent="0.15">
      <c r="C38" s="1" t="s">
        <v>10</v>
      </c>
      <c r="D38" s="1"/>
      <c r="E38" s="1" t="s">
        <v>4</v>
      </c>
      <c r="F38" s="1"/>
      <c r="G38" s="1" t="s">
        <v>9</v>
      </c>
      <c r="I38" s="20"/>
      <c r="J38" s="20"/>
      <c r="K38" s="20"/>
      <c r="L38" s="20"/>
      <c r="M38" s="20"/>
      <c r="N38" s="20"/>
      <c r="O38" s="20"/>
      <c r="P38" s="20"/>
      <c r="Q38" s="20"/>
      <c r="R38" s="20"/>
      <c r="S38" s="20"/>
      <c r="V38" s="8" t="s">
        <v>77</v>
      </c>
      <c r="W38">
        <f t="shared" si="7"/>
        <v>0</v>
      </c>
    </row>
    <row r="39" spans="3:23" x14ac:dyDescent="0.15">
      <c r="C39" s="1" t="s">
        <v>10</v>
      </c>
      <c r="D39" s="1"/>
      <c r="E39" s="1" t="s">
        <v>4</v>
      </c>
      <c r="F39" s="1"/>
      <c r="G39" s="1" t="s">
        <v>7</v>
      </c>
      <c r="I39" s="20"/>
      <c r="J39" s="20"/>
      <c r="K39" s="20"/>
      <c r="L39" s="20"/>
      <c r="M39" s="20"/>
      <c r="N39" s="20"/>
      <c r="O39" s="20"/>
      <c r="P39" s="20"/>
      <c r="Q39" s="20"/>
      <c r="R39" s="20"/>
      <c r="S39" s="20"/>
      <c r="V39" s="9" t="s">
        <v>229</v>
      </c>
      <c r="W39">
        <f t="shared" si="7"/>
        <v>0</v>
      </c>
    </row>
    <row r="40" spans="3:23" x14ac:dyDescent="0.15">
      <c r="C40" s="1" t="s">
        <v>7</v>
      </c>
      <c r="D40" s="1"/>
      <c r="E40" s="1" t="s">
        <v>4</v>
      </c>
      <c r="F40" s="1"/>
      <c r="G40" s="1" t="s">
        <v>10</v>
      </c>
      <c r="I40" s="20"/>
      <c r="J40" s="20"/>
      <c r="K40" s="20"/>
      <c r="L40" s="20"/>
      <c r="M40" s="20"/>
      <c r="N40" s="20"/>
      <c r="O40" s="20"/>
      <c r="P40" s="20"/>
      <c r="Q40" s="20"/>
      <c r="R40" s="20"/>
      <c r="S40" s="20"/>
      <c r="V40" s="9" t="s">
        <v>39</v>
      </c>
      <c r="W40">
        <f t="shared" si="7"/>
        <v>0</v>
      </c>
    </row>
    <row r="41" spans="3:23" x14ac:dyDescent="0.15">
      <c r="C41" s="1" t="s">
        <v>11</v>
      </c>
      <c r="D41" s="1"/>
      <c r="E41" s="1" t="s">
        <v>4</v>
      </c>
      <c r="F41" s="1"/>
      <c r="G41" s="1" t="s">
        <v>10</v>
      </c>
      <c r="I41" s="20"/>
      <c r="J41" s="20"/>
      <c r="K41" s="20"/>
      <c r="L41" s="20"/>
      <c r="M41" s="20"/>
      <c r="N41" s="20"/>
      <c r="O41" s="20"/>
      <c r="P41" s="20"/>
      <c r="Q41" s="20"/>
      <c r="R41" s="20"/>
      <c r="S41" s="20"/>
      <c r="V41" s="10" t="s">
        <v>115</v>
      </c>
      <c r="W41">
        <f t="shared" si="7"/>
        <v>0</v>
      </c>
    </row>
    <row r="42" spans="3:23" x14ac:dyDescent="0.15">
      <c r="C42" s="1" t="s">
        <v>10</v>
      </c>
      <c r="D42" s="1"/>
      <c r="E42" s="1" t="s">
        <v>4</v>
      </c>
      <c r="F42" s="1"/>
      <c r="G42" s="1" t="s">
        <v>11</v>
      </c>
      <c r="I42" s="20"/>
      <c r="J42" s="20"/>
      <c r="K42" s="20"/>
      <c r="L42" s="20"/>
      <c r="M42" s="20"/>
      <c r="N42" s="20"/>
      <c r="O42" s="20"/>
      <c r="P42" s="20"/>
      <c r="Q42" s="20"/>
      <c r="R42" s="20"/>
      <c r="S42" s="20"/>
      <c r="V42" s="8" t="s">
        <v>261</v>
      </c>
      <c r="W42">
        <f t="shared" si="7"/>
        <v>0</v>
      </c>
    </row>
    <row r="43" spans="3:23" x14ac:dyDescent="0.15">
      <c r="I43" s="20"/>
      <c r="J43" s="20"/>
      <c r="K43" s="20"/>
      <c r="L43" s="20"/>
      <c r="M43" s="20"/>
      <c r="N43" s="20"/>
      <c r="O43" s="20"/>
      <c r="P43" s="20"/>
      <c r="Q43" s="20"/>
      <c r="R43" s="20"/>
      <c r="S43" s="20"/>
      <c r="V43" s="10" t="s">
        <v>124</v>
      </c>
      <c r="W43">
        <f t="shared" si="7"/>
        <v>0</v>
      </c>
    </row>
    <row r="44" spans="3:23" x14ac:dyDescent="0.15">
      <c r="V44" s="10" t="s">
        <v>465</v>
      </c>
      <c r="W44">
        <f t="shared" si="7"/>
        <v>0</v>
      </c>
    </row>
    <row r="45" spans="3:23" x14ac:dyDescent="0.15">
      <c r="V45" s="13" t="s">
        <v>120</v>
      </c>
      <c r="W45">
        <f t="shared" si="7"/>
        <v>0</v>
      </c>
    </row>
    <row r="46" spans="3:23" x14ac:dyDescent="0.15">
      <c r="V46" s="9" t="s">
        <v>152</v>
      </c>
      <c r="W46">
        <f t="shared" si="7"/>
        <v>0</v>
      </c>
    </row>
    <row r="47" spans="3:23" x14ac:dyDescent="0.15">
      <c r="V47" s="13" t="s">
        <v>465</v>
      </c>
      <c r="W47">
        <f t="shared" si="7"/>
        <v>0</v>
      </c>
    </row>
    <row r="48" spans="3:23" x14ac:dyDescent="0.15">
      <c r="V48" s="7" t="s">
        <v>44</v>
      </c>
      <c r="W48">
        <f t="shared" si="7"/>
        <v>0</v>
      </c>
    </row>
    <row r="49" spans="22:23" customFormat="1" x14ac:dyDescent="0.15">
      <c r="V49" s="13" t="s">
        <v>42</v>
      </c>
      <c r="W49">
        <f t="shared" si="7"/>
        <v>0</v>
      </c>
    </row>
    <row r="50" spans="22:23" customFormat="1" x14ac:dyDescent="0.15">
      <c r="V50" s="13" t="s">
        <v>71</v>
      </c>
      <c r="W50">
        <f t="shared" si="7"/>
        <v>0</v>
      </c>
    </row>
    <row r="51" spans="22:23" customFormat="1" x14ac:dyDescent="0.15">
      <c r="V51" s="10" t="s">
        <v>164</v>
      </c>
      <c r="W51">
        <f t="shared" si="7"/>
        <v>0</v>
      </c>
    </row>
    <row r="52" spans="22:23" customFormat="1" x14ac:dyDescent="0.15">
      <c r="V52" s="10" t="s">
        <v>223</v>
      </c>
      <c r="W52">
        <f t="shared" si="7"/>
        <v>0</v>
      </c>
    </row>
    <row r="53" spans="22:23" customFormat="1" x14ac:dyDescent="0.15">
      <c r="V53" s="8" t="s">
        <v>186</v>
      </c>
      <c r="W53">
        <f t="shared" si="7"/>
        <v>0</v>
      </c>
    </row>
    <row r="54" spans="22:23" customFormat="1" x14ac:dyDescent="0.15">
      <c r="V54" s="48" t="s">
        <v>333</v>
      </c>
      <c r="W54">
        <f t="shared" si="7"/>
        <v>0</v>
      </c>
    </row>
    <row r="55" spans="22:23" customFormat="1" x14ac:dyDescent="0.15">
      <c r="V55" s="9" t="s">
        <v>128</v>
      </c>
      <c r="W55">
        <f t="shared" si="7"/>
        <v>0</v>
      </c>
    </row>
    <row r="56" spans="22:23" customFormat="1" x14ac:dyDescent="0.15">
      <c r="V56" s="10" t="s">
        <v>106</v>
      </c>
      <c r="W56">
        <f t="shared" si="7"/>
        <v>0</v>
      </c>
    </row>
    <row r="57" spans="22:23" customFormat="1" x14ac:dyDescent="0.15">
      <c r="V57" s="13" t="s">
        <v>114</v>
      </c>
      <c r="W57">
        <f t="shared" si="7"/>
        <v>0</v>
      </c>
    </row>
    <row r="58" spans="22:23" customFormat="1" x14ac:dyDescent="0.15">
      <c r="V58" s="7" t="s">
        <v>34</v>
      </c>
      <c r="W58">
        <f t="shared" si="7"/>
        <v>0</v>
      </c>
    </row>
    <row r="59" spans="22:23" customFormat="1" x14ac:dyDescent="0.15">
      <c r="V59" s="13" t="s">
        <v>116</v>
      </c>
      <c r="W59">
        <f t="shared" si="7"/>
        <v>0</v>
      </c>
    </row>
    <row r="60" spans="22:23" customFormat="1" x14ac:dyDescent="0.15">
      <c r="V60" s="9" t="s">
        <v>46</v>
      </c>
      <c r="W60">
        <f t="shared" si="7"/>
        <v>0</v>
      </c>
    </row>
    <row r="61" spans="22:23" customFormat="1" x14ac:dyDescent="0.15">
      <c r="V61" s="9" t="s">
        <v>113</v>
      </c>
      <c r="W61">
        <f t="shared" si="7"/>
        <v>0</v>
      </c>
    </row>
    <row r="62" spans="22:23" customFormat="1" x14ac:dyDescent="0.15">
      <c r="V62" s="19" t="s">
        <v>37</v>
      </c>
      <c r="W62">
        <f t="shared" si="7"/>
        <v>0</v>
      </c>
    </row>
    <row r="63" spans="22:23" customFormat="1" x14ac:dyDescent="0.15">
      <c r="V63" s="13" t="s">
        <v>193</v>
      </c>
      <c r="W63">
        <f t="shared" si="7"/>
        <v>0</v>
      </c>
    </row>
    <row r="64" spans="22:23" customFormat="1" x14ac:dyDescent="0.15">
      <c r="V64" s="10" t="s">
        <v>102</v>
      </c>
      <c r="W64">
        <f t="shared" si="7"/>
        <v>0</v>
      </c>
    </row>
    <row r="65" spans="22:23" customFormat="1" x14ac:dyDescent="0.15">
      <c r="V65" s="10" t="s">
        <v>104</v>
      </c>
      <c r="W65">
        <f t="shared" si="7"/>
        <v>0</v>
      </c>
    </row>
    <row r="66" spans="22:23" customFormat="1" x14ac:dyDescent="0.15">
      <c r="V66" s="10" t="s">
        <v>85</v>
      </c>
      <c r="W66">
        <f t="shared" ref="W66:W97" si="8">COUNTIF($I$12:$U$999,V66)</f>
        <v>0</v>
      </c>
    </row>
    <row r="67" spans="22:23" customFormat="1" x14ac:dyDescent="0.15">
      <c r="V67" s="19" t="s">
        <v>131</v>
      </c>
      <c r="W67">
        <f t="shared" si="8"/>
        <v>0</v>
      </c>
    </row>
    <row r="68" spans="22:23" customFormat="1" x14ac:dyDescent="0.15">
      <c r="V68" s="9" t="s">
        <v>35</v>
      </c>
      <c r="W68">
        <f t="shared" si="8"/>
        <v>0</v>
      </c>
    </row>
    <row r="69" spans="22:23" customFormat="1" x14ac:dyDescent="0.15">
      <c r="V69" s="19" t="s">
        <v>36</v>
      </c>
      <c r="W69">
        <f t="shared" si="8"/>
        <v>0</v>
      </c>
    </row>
    <row r="70" spans="22:23" customFormat="1" x14ac:dyDescent="0.15">
      <c r="V70" s="19" t="s">
        <v>298</v>
      </c>
      <c r="W70">
        <f t="shared" si="8"/>
        <v>0</v>
      </c>
    </row>
    <row r="71" spans="22:23" customFormat="1" x14ac:dyDescent="0.15">
      <c r="V71" s="10" t="s">
        <v>93</v>
      </c>
      <c r="W71">
        <f t="shared" si="8"/>
        <v>0</v>
      </c>
    </row>
    <row r="72" spans="22:23" customFormat="1" x14ac:dyDescent="0.15">
      <c r="V72" s="9" t="s">
        <v>67</v>
      </c>
      <c r="W72">
        <f t="shared" si="8"/>
        <v>0</v>
      </c>
    </row>
    <row r="73" spans="22:23" customFormat="1" x14ac:dyDescent="0.15">
      <c r="V73" s="10" t="s">
        <v>132</v>
      </c>
      <c r="W73">
        <f t="shared" si="8"/>
        <v>0</v>
      </c>
    </row>
    <row r="74" spans="22:23" customFormat="1" x14ac:dyDescent="0.15">
      <c r="V74" s="19" t="s">
        <v>135</v>
      </c>
      <c r="W74">
        <f t="shared" si="8"/>
        <v>0</v>
      </c>
    </row>
    <row r="75" spans="22:23" customFormat="1" x14ac:dyDescent="0.15">
      <c r="V75" s="9" t="s">
        <v>47</v>
      </c>
      <c r="W75">
        <f t="shared" si="8"/>
        <v>0</v>
      </c>
    </row>
    <row r="76" spans="22:23" customFormat="1" x14ac:dyDescent="0.15">
      <c r="V76" s="8" t="s">
        <v>145</v>
      </c>
      <c r="W76">
        <f t="shared" si="8"/>
        <v>0</v>
      </c>
    </row>
    <row r="77" spans="22:23" customFormat="1" x14ac:dyDescent="0.15">
      <c r="V77" s="13" t="s">
        <v>169</v>
      </c>
      <c r="W77">
        <f t="shared" si="8"/>
        <v>0</v>
      </c>
    </row>
    <row r="78" spans="22:23" customFormat="1" x14ac:dyDescent="0.15">
      <c r="V78" s="19" t="s">
        <v>94</v>
      </c>
      <c r="W78">
        <f t="shared" si="8"/>
        <v>0</v>
      </c>
    </row>
    <row r="79" spans="22:23" customFormat="1" x14ac:dyDescent="0.15">
      <c r="V79" s="7" t="s">
        <v>28</v>
      </c>
      <c r="W79">
        <f t="shared" si="8"/>
        <v>0</v>
      </c>
    </row>
    <row r="80" spans="22:23" customFormat="1" x14ac:dyDescent="0.15">
      <c r="V80" s="10" t="s">
        <v>51</v>
      </c>
      <c r="W80">
        <f t="shared" si="8"/>
        <v>0</v>
      </c>
    </row>
    <row r="81" spans="22:23" customFormat="1" x14ac:dyDescent="0.15">
      <c r="V81" s="7" t="s">
        <v>45</v>
      </c>
      <c r="W81">
        <f t="shared" si="8"/>
        <v>0</v>
      </c>
    </row>
    <row r="82" spans="22:23" customFormat="1" x14ac:dyDescent="0.15">
      <c r="V82" s="8" t="s">
        <v>91</v>
      </c>
      <c r="W82">
        <f t="shared" si="8"/>
        <v>0</v>
      </c>
    </row>
    <row r="83" spans="22:23" customFormat="1" x14ac:dyDescent="0.15">
      <c r="V83" s="7" t="s">
        <v>96</v>
      </c>
      <c r="W83">
        <f t="shared" si="8"/>
        <v>0</v>
      </c>
    </row>
    <row r="84" spans="22:23" customFormat="1" x14ac:dyDescent="0.15">
      <c r="V84" s="7" t="s">
        <v>69</v>
      </c>
      <c r="W84">
        <f t="shared" si="8"/>
        <v>0</v>
      </c>
    </row>
    <row r="85" spans="22:23" customFormat="1" x14ac:dyDescent="0.15">
      <c r="V85" s="19" t="s">
        <v>100</v>
      </c>
      <c r="W85">
        <f t="shared" si="8"/>
        <v>0</v>
      </c>
    </row>
    <row r="86" spans="22:23" customFormat="1" x14ac:dyDescent="0.15">
      <c r="V86" s="7" t="s">
        <v>111</v>
      </c>
      <c r="W86">
        <f t="shared" si="8"/>
        <v>0</v>
      </c>
    </row>
    <row r="87" spans="22:23" customFormat="1" x14ac:dyDescent="0.15">
      <c r="V87" s="8" t="s">
        <v>108</v>
      </c>
      <c r="W87">
        <f t="shared" si="8"/>
        <v>0</v>
      </c>
    </row>
    <row r="88" spans="22:23" customFormat="1" x14ac:dyDescent="0.15">
      <c r="V88" s="7" t="s">
        <v>109</v>
      </c>
      <c r="W88">
        <f t="shared" si="8"/>
        <v>0</v>
      </c>
    </row>
    <row r="89" spans="22:23" customFormat="1" x14ac:dyDescent="0.15">
      <c r="V89" s="7" t="s">
        <v>88</v>
      </c>
      <c r="W89">
        <f t="shared" si="8"/>
        <v>0</v>
      </c>
    </row>
    <row r="90" spans="22:23" customFormat="1" x14ac:dyDescent="0.15">
      <c r="V90" s="7" t="s">
        <v>33</v>
      </c>
      <c r="W90">
        <f t="shared" si="8"/>
        <v>0</v>
      </c>
    </row>
    <row r="91" spans="22:23" customFormat="1" x14ac:dyDescent="0.15">
      <c r="V91" s="8" t="s">
        <v>82</v>
      </c>
      <c r="W91">
        <f t="shared" si="8"/>
        <v>0</v>
      </c>
    </row>
    <row r="92" spans="22:23" customFormat="1" x14ac:dyDescent="0.15">
      <c r="V92" s="19" t="s">
        <v>64</v>
      </c>
      <c r="W92">
        <f t="shared" si="8"/>
        <v>0</v>
      </c>
    </row>
    <row r="93" spans="22:23" customFormat="1" x14ac:dyDescent="0.15">
      <c r="V93" s="8" t="s">
        <v>75</v>
      </c>
      <c r="W93">
        <f t="shared" si="8"/>
        <v>0</v>
      </c>
    </row>
    <row r="94" spans="22:23" customFormat="1" x14ac:dyDescent="0.15">
      <c r="V94" s="7" t="s">
        <v>103</v>
      </c>
      <c r="W94">
        <f t="shared" si="8"/>
        <v>0</v>
      </c>
    </row>
    <row r="95" spans="22:23" customFormat="1" x14ac:dyDescent="0.15">
      <c r="V95" s="9" t="s">
        <v>59</v>
      </c>
      <c r="W95">
        <f t="shared" si="8"/>
        <v>0</v>
      </c>
    </row>
    <row r="96" spans="22:23" customFormat="1" x14ac:dyDescent="0.15">
      <c r="V96" s="8" t="s">
        <v>192</v>
      </c>
      <c r="W96">
        <f t="shared" si="8"/>
        <v>0</v>
      </c>
    </row>
    <row r="97" spans="22:23" customFormat="1" x14ac:dyDescent="0.15">
      <c r="V97" s="9" t="s">
        <v>317</v>
      </c>
      <c r="W97">
        <f t="shared" si="8"/>
        <v>0</v>
      </c>
    </row>
    <row r="98" spans="22:23" customFormat="1" x14ac:dyDescent="0.15">
      <c r="V98" s="13" t="s">
        <v>125</v>
      </c>
      <c r="W98">
        <f t="shared" ref="W98:W129" si="9">COUNTIF($I$12:$U$999,V98)</f>
        <v>0</v>
      </c>
    </row>
    <row r="99" spans="22:23" customFormat="1" x14ac:dyDescent="0.15">
      <c r="V99" s="7" t="s">
        <v>43</v>
      </c>
      <c r="W99">
        <f t="shared" si="9"/>
        <v>0</v>
      </c>
    </row>
    <row r="100" spans="22:23" customFormat="1" x14ac:dyDescent="0.15">
      <c r="V100" s="13" t="s">
        <v>79</v>
      </c>
      <c r="W100">
        <f t="shared" si="9"/>
        <v>0</v>
      </c>
    </row>
    <row r="101" spans="22:23" customFormat="1" x14ac:dyDescent="0.15">
      <c r="V101" s="19" t="s">
        <v>81</v>
      </c>
      <c r="W101">
        <f t="shared" si="9"/>
        <v>0</v>
      </c>
    </row>
    <row r="102" spans="22:23" customFormat="1" x14ac:dyDescent="0.15">
      <c r="V102" s="9" t="s">
        <v>122</v>
      </c>
      <c r="W102">
        <f t="shared" si="9"/>
        <v>0</v>
      </c>
    </row>
    <row r="103" spans="22:23" customFormat="1" x14ac:dyDescent="0.15">
      <c r="V103" s="10" t="s">
        <v>112</v>
      </c>
      <c r="W103">
        <f t="shared" si="9"/>
        <v>0</v>
      </c>
    </row>
    <row r="104" spans="22:23" customFormat="1" x14ac:dyDescent="0.15">
      <c r="V104" s="7" t="s">
        <v>312</v>
      </c>
      <c r="W104">
        <f t="shared" si="9"/>
        <v>0</v>
      </c>
    </row>
    <row r="105" spans="22:23" x14ac:dyDescent="0.15">
      <c r="V105" s="8" t="s">
        <v>92</v>
      </c>
      <c r="W105">
        <f t="shared" si="9"/>
        <v>0</v>
      </c>
    </row>
    <row r="106" spans="22:23" x14ac:dyDescent="0.15">
      <c r="V106" s="13" t="s">
        <v>121</v>
      </c>
      <c r="W106">
        <f t="shared" si="9"/>
        <v>0</v>
      </c>
    </row>
    <row r="107" spans="22:23" x14ac:dyDescent="0.15">
      <c r="V107" s="13" t="s">
        <v>195</v>
      </c>
      <c r="W107">
        <f t="shared" si="9"/>
        <v>0</v>
      </c>
    </row>
    <row r="108" spans="22:23" x14ac:dyDescent="0.15">
      <c r="V108" s="13" t="s">
        <v>87</v>
      </c>
      <c r="W108">
        <f t="shared" si="9"/>
        <v>0</v>
      </c>
    </row>
    <row r="109" spans="22:23" x14ac:dyDescent="0.15">
      <c r="V109" s="19" t="s">
        <v>129</v>
      </c>
      <c r="W109">
        <f t="shared" si="9"/>
        <v>0</v>
      </c>
    </row>
    <row r="110" spans="22:23" x14ac:dyDescent="0.15">
      <c r="V110" s="8" t="s">
        <v>73</v>
      </c>
      <c r="W110">
        <f t="shared" si="9"/>
        <v>0</v>
      </c>
    </row>
    <row r="111" spans="22:23" x14ac:dyDescent="0.15">
      <c r="V111" s="7" t="s">
        <v>89</v>
      </c>
      <c r="W111">
        <f t="shared" si="9"/>
        <v>0</v>
      </c>
    </row>
    <row r="112" spans="22:23" x14ac:dyDescent="0.15">
      <c r="V112" s="13" t="s">
        <v>126</v>
      </c>
      <c r="W112">
        <f t="shared" si="9"/>
        <v>0</v>
      </c>
    </row>
    <row r="113" spans="22:23" x14ac:dyDescent="0.15">
      <c r="V113" s="8" t="s">
        <v>130</v>
      </c>
      <c r="W113">
        <f t="shared" si="9"/>
        <v>0</v>
      </c>
    </row>
    <row r="114" spans="22:23" x14ac:dyDescent="0.15">
      <c r="V114" s="13" t="s">
        <v>225</v>
      </c>
      <c r="W114">
        <f t="shared" si="9"/>
        <v>0</v>
      </c>
    </row>
    <row r="115" spans="22:23" x14ac:dyDescent="0.15">
      <c r="V115" s="19" t="s">
        <v>65</v>
      </c>
      <c r="W115">
        <f t="shared" si="9"/>
        <v>0</v>
      </c>
    </row>
    <row r="116" spans="22:23" x14ac:dyDescent="0.15">
      <c r="V116" s="8" t="s">
        <v>101</v>
      </c>
      <c r="W116">
        <f t="shared" si="9"/>
        <v>0</v>
      </c>
    </row>
    <row r="117" spans="22:23" x14ac:dyDescent="0.15">
      <c r="V117" s="10" t="s">
        <v>49</v>
      </c>
      <c r="W117">
        <f t="shared" si="9"/>
        <v>0</v>
      </c>
    </row>
    <row r="118" spans="22:23" x14ac:dyDescent="0.15">
      <c r="V118" s="9" t="s">
        <v>40</v>
      </c>
      <c r="W118">
        <f t="shared" si="9"/>
        <v>0</v>
      </c>
    </row>
    <row r="119" spans="22:23" x14ac:dyDescent="0.15">
      <c r="V119" s="8" t="s">
        <v>107</v>
      </c>
      <c r="W119">
        <f t="shared" si="9"/>
        <v>0</v>
      </c>
    </row>
    <row r="120" spans="22:23" x14ac:dyDescent="0.15">
      <c r="V120" s="13" t="s">
        <v>168</v>
      </c>
      <c r="W120">
        <f t="shared" si="9"/>
        <v>0</v>
      </c>
    </row>
    <row r="121" spans="22:23" x14ac:dyDescent="0.15">
      <c r="V121" s="9" t="s">
        <v>48</v>
      </c>
      <c r="W121">
        <f t="shared" si="9"/>
        <v>0</v>
      </c>
    </row>
    <row r="122" spans="22:23" x14ac:dyDescent="0.15">
      <c r="V122" s="13" t="s">
        <v>78</v>
      </c>
      <c r="W122">
        <f t="shared" si="9"/>
        <v>0</v>
      </c>
    </row>
    <row r="123" spans="22:23" x14ac:dyDescent="0.15">
      <c r="V123" s="9" t="s">
        <v>99</v>
      </c>
      <c r="W123">
        <f t="shared" si="9"/>
        <v>0</v>
      </c>
    </row>
    <row r="124" spans="22:23" x14ac:dyDescent="0.15">
      <c r="V124" s="19" t="s">
        <v>171</v>
      </c>
      <c r="W124">
        <f t="shared" si="9"/>
        <v>0</v>
      </c>
    </row>
    <row r="125" spans="22:23" x14ac:dyDescent="0.15">
      <c r="V125" s="19" t="s">
        <v>56</v>
      </c>
      <c r="W125">
        <f t="shared" si="9"/>
        <v>0</v>
      </c>
    </row>
    <row r="126" spans="22:23" x14ac:dyDescent="0.15">
      <c r="V126" s="10" t="s">
        <v>105</v>
      </c>
      <c r="W126">
        <f t="shared" si="9"/>
        <v>0</v>
      </c>
    </row>
    <row r="127" spans="22:23" x14ac:dyDescent="0.15">
      <c r="V127" s="10" t="s">
        <v>52</v>
      </c>
      <c r="W127">
        <f t="shared" si="9"/>
        <v>0</v>
      </c>
    </row>
    <row r="128" spans="22:23" x14ac:dyDescent="0.15">
      <c r="V128" s="19" t="s">
        <v>175</v>
      </c>
      <c r="W128">
        <f t="shared" si="9"/>
        <v>0</v>
      </c>
    </row>
    <row r="129" spans="22:23" x14ac:dyDescent="0.15">
      <c r="V129" s="7" t="s">
        <v>235</v>
      </c>
      <c r="W129">
        <f t="shared" si="9"/>
        <v>0</v>
      </c>
    </row>
    <row r="130" spans="22:23" x14ac:dyDescent="0.15">
      <c r="V130" s="10" t="s">
        <v>58</v>
      </c>
      <c r="W130">
        <f t="shared" ref="W130:W132" si="10">COUNTIF($I$12:$U$999,V130)</f>
        <v>0</v>
      </c>
    </row>
    <row r="131" spans="22:23" x14ac:dyDescent="0.15">
      <c r="V131" s="8" t="s">
        <v>61</v>
      </c>
      <c r="W131">
        <f t="shared" si="10"/>
        <v>0</v>
      </c>
    </row>
    <row r="132" spans="22:23" x14ac:dyDescent="0.15">
      <c r="V132" s="13" t="s">
        <v>417</v>
      </c>
      <c r="W132">
        <f t="shared" si="10"/>
        <v>0</v>
      </c>
    </row>
    <row r="133" spans="22:23" x14ac:dyDescent="0.15">
      <c r="W133">
        <f t="shared" ref="W133:W136" si="11">COUNTIF($I$12:$U$999,V133)</f>
        <v>0</v>
      </c>
    </row>
    <row r="134" spans="22:23" x14ac:dyDescent="0.15">
      <c r="W134">
        <f t="shared" si="11"/>
        <v>0</v>
      </c>
    </row>
    <row r="135" spans="22:23" x14ac:dyDescent="0.15">
      <c r="W135">
        <f t="shared" si="11"/>
        <v>0</v>
      </c>
    </row>
    <row r="136" spans="22:23" x14ac:dyDescent="0.15">
      <c r="W136">
        <f t="shared" si="11"/>
        <v>0</v>
      </c>
    </row>
  </sheetData>
  <sortState ref="V2:W132">
    <sortCondition descending="1" ref="W2:W132"/>
  </sortState>
  <mergeCells count="3">
    <mergeCell ref="Q1:R1"/>
    <mergeCell ref="Y2:Z13"/>
    <mergeCell ref="C11:G11"/>
  </mergeCells>
  <phoneticPr fontId="1"/>
  <conditionalFormatting sqref="F2:F8">
    <cfRule type="cellIs" dxfId="44" priority="8" operator="equal">
      <formula>28</formula>
    </cfRule>
    <cfRule type="cellIs" dxfId="43" priority="9" operator="equal">
      <formula>1</formula>
    </cfRule>
  </conditionalFormatting>
  <conditionalFormatting sqref="F3:F8">
    <cfRule type="cellIs" dxfId="42" priority="7" operator="equal">
      <formula>2</formula>
    </cfRule>
  </conditionalFormatting>
  <conditionalFormatting sqref="C13:G42 J13:J14 K13:L13 J18:K19 L19:O19">
    <cfRule type="cellIs" dxfId="41" priority="1" operator="equal">
      <formula>"平井"</formula>
    </cfRule>
    <cfRule type="cellIs" dxfId="40" priority="2" operator="equal">
      <formula>"宇野"</formula>
    </cfRule>
    <cfRule type="cellIs" dxfId="39" priority="3" operator="equal">
      <formula>"今井"</formula>
    </cfRule>
    <cfRule type="cellIs" dxfId="38" priority="4" operator="equal">
      <formula>"菊地"</formula>
    </cfRule>
    <cfRule type="cellIs" dxfId="37" priority="5" operator="equal">
      <formula>"小林"</formula>
    </cfRule>
    <cfRule type="cellIs" dxfId="36" priority="6" operator="equal">
      <formula>"三上"</formula>
    </cfRule>
  </conditionalFormatting>
  <pageMargins left="0.7" right="0.7" top="0.75" bottom="0.75" header="0.3" footer="0.3"/>
  <pageSetup paperSize="9" orientation="portrait"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6"/>
  <sheetViews>
    <sheetView workbookViewId="0">
      <selection activeCell="Y30" sqref="Y30"/>
    </sheetView>
  </sheetViews>
  <sheetFormatPr defaultRowHeight="13.5" x14ac:dyDescent="0.15"/>
  <cols>
    <col min="1" max="1" width="11.375" customWidth="1"/>
    <col min="2" max="2" width="23.875" customWidth="1"/>
    <col min="3" max="3" width="7.25" style="1" customWidth="1"/>
    <col min="4" max="4" width="4.875" customWidth="1"/>
    <col min="5" max="5" width="4.875" style="1" customWidth="1"/>
    <col min="6" max="6" width="4.875" customWidth="1"/>
    <col min="7" max="7" width="7.25" customWidth="1"/>
    <col min="18" max="20" width="8.625" customWidth="1"/>
    <col min="21" max="21" width="1.75" customWidth="1"/>
    <col min="22" max="22" width="10.75" customWidth="1"/>
    <col min="23" max="23" width="4" customWidth="1"/>
  </cols>
  <sheetData>
    <row r="1" spans="1:26" s="2" customFormat="1" ht="24.75" thickBot="1" x14ac:dyDescent="0.2">
      <c r="A1" s="28"/>
      <c r="B1" s="27" t="s">
        <v>0</v>
      </c>
      <c r="C1" s="28" t="s">
        <v>559</v>
      </c>
      <c r="D1" s="28"/>
      <c r="E1" s="28"/>
      <c r="F1" s="28"/>
      <c r="G1" s="29"/>
      <c r="H1" s="29"/>
      <c r="Q1" s="50">
        <v>43518</v>
      </c>
      <c r="R1" s="50"/>
      <c r="S1" s="3"/>
      <c r="T1" s="3"/>
      <c r="V1" s="14" t="s">
        <v>118</v>
      </c>
      <c r="W1"/>
    </row>
    <row r="2" spans="1:26" ht="15" thickTop="1" thickBot="1" x14ac:dyDescent="0.2">
      <c r="A2" s="22"/>
      <c r="D2" s="1"/>
      <c r="F2" s="24" t="s">
        <v>117</v>
      </c>
      <c r="G2" s="25"/>
      <c r="H2" s="26" t="s">
        <v>12</v>
      </c>
      <c r="I2" s="26" t="s">
        <v>13</v>
      </c>
      <c r="J2" s="26" t="s">
        <v>14</v>
      </c>
      <c r="K2" s="26" t="s">
        <v>15</v>
      </c>
      <c r="L2" s="26" t="s">
        <v>16</v>
      </c>
      <c r="M2" s="26" t="s">
        <v>17</v>
      </c>
      <c r="N2" s="26" t="s">
        <v>18</v>
      </c>
      <c r="O2" s="26" t="s">
        <v>19</v>
      </c>
      <c r="P2" s="26" t="s">
        <v>20</v>
      </c>
      <c r="Q2" s="26" t="s">
        <v>21</v>
      </c>
      <c r="R2" s="26" t="s">
        <v>22</v>
      </c>
      <c r="V2" s="9" t="s">
        <v>31</v>
      </c>
      <c r="W2">
        <f t="shared" ref="W2:W33" si="0">COUNTIF($I$12:$U$999,V2)</f>
        <v>4</v>
      </c>
      <c r="Y2" s="53" t="s">
        <v>590</v>
      </c>
      <c r="Z2" s="53"/>
    </row>
    <row r="3" spans="1:26" ht="15" thickTop="1" thickBot="1" x14ac:dyDescent="0.2">
      <c r="A3" s="30" t="s">
        <v>23</v>
      </c>
      <c r="B3" s="14" t="s">
        <v>584</v>
      </c>
      <c r="D3" s="1"/>
      <c r="F3" s="18"/>
      <c r="G3" s="17" t="s">
        <v>7</v>
      </c>
      <c r="H3" s="4">
        <f>J3*3+K3</f>
        <v>0</v>
      </c>
      <c r="I3" s="4">
        <f>J3+K3+L3</f>
        <v>0</v>
      </c>
      <c r="J3" s="5"/>
      <c r="K3" s="5"/>
      <c r="L3" s="5"/>
      <c r="M3" s="5">
        <f>+D30+F15+F19+F16+D20+F24+D27+F39+D40+D31</f>
        <v>0</v>
      </c>
      <c r="N3" s="16">
        <f>D15+D16+D19+F27+F30+F31+F40+D24+F20+D39</f>
        <v>0</v>
      </c>
      <c r="O3" s="4">
        <f>M3-N3</f>
        <v>0</v>
      </c>
      <c r="P3" s="6" t="e">
        <f>H3/I3</f>
        <v>#DIV/0!</v>
      </c>
      <c r="Q3" s="6" t="e">
        <f>M3/I3</f>
        <v>#DIV/0!</v>
      </c>
      <c r="R3" s="6" t="e">
        <f>N3/I3</f>
        <v>#DIV/0!</v>
      </c>
      <c r="V3" s="7" t="s">
        <v>53</v>
      </c>
      <c r="W3">
        <f t="shared" si="0"/>
        <v>3</v>
      </c>
      <c r="Y3" s="53"/>
      <c r="Z3" s="53"/>
    </row>
    <row r="4" spans="1:26" ht="15" thickTop="1" thickBot="1" x14ac:dyDescent="0.2">
      <c r="A4" s="30" t="s">
        <v>83</v>
      </c>
      <c r="B4" t="s">
        <v>585</v>
      </c>
      <c r="D4" s="1"/>
      <c r="F4" s="18">
        <v>4</v>
      </c>
      <c r="G4" s="17" t="s">
        <v>6</v>
      </c>
      <c r="H4" s="4">
        <f t="shared" ref="H4:H8" si="1">J4*3+K4</f>
        <v>3</v>
      </c>
      <c r="I4" s="4">
        <f>J4+K4+L4</f>
        <v>6</v>
      </c>
      <c r="J4" s="5">
        <v>1</v>
      </c>
      <c r="K4" s="5"/>
      <c r="L4" s="5">
        <v>5</v>
      </c>
      <c r="M4" s="5">
        <f>F18+F21+F23+D24+F30+D32+F37+D26+D28+D35</f>
        <v>8</v>
      </c>
      <c r="N4" s="5">
        <f>D18+D21+D23+F24+F26+F28+D30+F32+D37+F35</f>
        <v>17</v>
      </c>
      <c r="O4" s="4">
        <f t="shared" ref="O4:O8" si="2">M4-N4</f>
        <v>-9</v>
      </c>
      <c r="P4" s="6">
        <f t="shared" ref="P4:P8" si="3">H4/I4</f>
        <v>0.5</v>
      </c>
      <c r="Q4" s="6">
        <f t="shared" ref="Q4:Q8" si="4">M4/I4</f>
        <v>1.3333333333333333</v>
      </c>
      <c r="R4" s="6">
        <f t="shared" ref="R4:R8" si="5">N4/I4</f>
        <v>2.8333333333333335</v>
      </c>
      <c r="V4" s="8" t="s">
        <v>261</v>
      </c>
      <c r="W4">
        <f t="shared" si="0"/>
        <v>3</v>
      </c>
      <c r="Y4" s="53"/>
      <c r="Z4" s="53"/>
    </row>
    <row r="5" spans="1:26" ht="15" thickTop="1" thickBot="1" x14ac:dyDescent="0.2">
      <c r="A5" s="30" t="s">
        <v>25</v>
      </c>
      <c r="B5" t="s">
        <v>586</v>
      </c>
      <c r="D5" s="1"/>
      <c r="F5" s="18">
        <v>1</v>
      </c>
      <c r="G5" s="17" t="s">
        <v>8</v>
      </c>
      <c r="H5" s="4">
        <f t="shared" si="1"/>
        <v>12</v>
      </c>
      <c r="I5" s="4">
        <f t="shared" ref="I5:I8" si="6">J5+K5+L5</f>
        <v>6</v>
      </c>
      <c r="J5" s="5">
        <v>4</v>
      </c>
      <c r="K5" s="5"/>
      <c r="L5" s="5">
        <v>2</v>
      </c>
      <c r="M5" s="5">
        <f>F14+D17+D19+D21+F25+F28+D29+F31+D33+F36</f>
        <v>14</v>
      </c>
      <c r="N5" s="5">
        <f>F17+F19+D25+F29+D36+F33+F21+D28+D31+D14</f>
        <v>6</v>
      </c>
      <c r="O5" s="4">
        <f t="shared" si="2"/>
        <v>8</v>
      </c>
      <c r="P5" s="6">
        <f t="shared" si="3"/>
        <v>2</v>
      </c>
      <c r="Q5" s="6">
        <f t="shared" si="4"/>
        <v>2.3333333333333335</v>
      </c>
      <c r="R5" s="6">
        <f t="shared" si="5"/>
        <v>1</v>
      </c>
      <c r="V5" s="9" t="s">
        <v>152</v>
      </c>
      <c r="W5">
        <f t="shared" si="0"/>
        <v>3</v>
      </c>
      <c r="Y5" s="53"/>
      <c r="Z5" s="53"/>
    </row>
    <row r="6" spans="1:26" ht="15" thickTop="1" thickBot="1" x14ac:dyDescent="0.2">
      <c r="A6" s="30" t="s">
        <v>24</v>
      </c>
      <c r="B6" t="s">
        <v>587</v>
      </c>
      <c r="C6" s="1">
        <v>4</v>
      </c>
      <c r="D6" s="1"/>
      <c r="F6" s="18">
        <v>2</v>
      </c>
      <c r="G6" s="17" t="s">
        <v>9</v>
      </c>
      <c r="H6" s="4">
        <f t="shared" si="1"/>
        <v>12</v>
      </c>
      <c r="I6" s="4">
        <f t="shared" si="6"/>
        <v>6</v>
      </c>
      <c r="J6" s="5">
        <v>4</v>
      </c>
      <c r="K6" s="5"/>
      <c r="L6" s="5">
        <v>2</v>
      </c>
      <c r="M6" s="5">
        <f>F13+D14+D16+D18+F20+D22+F26+F29+D34+F38</f>
        <v>11</v>
      </c>
      <c r="N6" s="5">
        <f>F14+D13+F16+F18+D20+F22+D29+F34+D26+D38</f>
        <v>6</v>
      </c>
      <c r="O6" s="4">
        <f t="shared" si="2"/>
        <v>5</v>
      </c>
      <c r="P6" s="6">
        <f t="shared" si="3"/>
        <v>2</v>
      </c>
      <c r="Q6" s="6">
        <f t="shared" si="4"/>
        <v>1.8333333333333333</v>
      </c>
      <c r="R6" s="6">
        <f t="shared" si="5"/>
        <v>1</v>
      </c>
      <c r="V6" s="10" t="s">
        <v>93</v>
      </c>
      <c r="W6">
        <f t="shared" si="0"/>
        <v>3</v>
      </c>
      <c r="Y6" s="53"/>
      <c r="Z6" s="53"/>
    </row>
    <row r="7" spans="1:26" ht="15" thickTop="1" thickBot="1" x14ac:dyDescent="0.2">
      <c r="A7" s="30" t="s">
        <v>70</v>
      </c>
      <c r="B7" t="s">
        <v>588</v>
      </c>
      <c r="C7" s="1">
        <v>3</v>
      </c>
      <c r="D7" s="1"/>
      <c r="F7" s="18"/>
      <c r="G7" s="17" t="s">
        <v>10</v>
      </c>
      <c r="H7" s="4">
        <f t="shared" si="1"/>
        <v>0</v>
      </c>
      <c r="I7" s="4">
        <f t="shared" si="6"/>
        <v>0</v>
      </c>
      <c r="J7" s="5"/>
      <c r="K7" s="5"/>
      <c r="L7" s="5"/>
      <c r="M7" s="5">
        <f>F34+F35+D36+D37+D38+F40+F41+D42+F33+D39</f>
        <v>0</v>
      </c>
      <c r="N7" s="5">
        <f>D34+D33+D35+F36+F37+F39+D40+D41+F42+F38</f>
        <v>0</v>
      </c>
      <c r="O7" s="4">
        <f t="shared" si="2"/>
        <v>0</v>
      </c>
      <c r="P7" s="6" t="e">
        <f t="shared" si="3"/>
        <v>#DIV/0!</v>
      </c>
      <c r="Q7" s="6" t="e">
        <f t="shared" si="4"/>
        <v>#DIV/0!</v>
      </c>
      <c r="R7" s="6" t="e">
        <f t="shared" si="5"/>
        <v>#DIV/0!</v>
      </c>
      <c r="V7" s="9" t="s">
        <v>143</v>
      </c>
      <c r="W7">
        <f t="shared" si="0"/>
        <v>2</v>
      </c>
      <c r="Y7" s="53"/>
      <c r="Z7" s="53"/>
    </row>
    <row r="8" spans="1:26" ht="15" thickTop="1" thickBot="1" x14ac:dyDescent="0.2">
      <c r="A8" s="30"/>
      <c r="B8" t="s">
        <v>589</v>
      </c>
      <c r="D8" s="1"/>
      <c r="F8" s="18">
        <v>3</v>
      </c>
      <c r="G8" s="17" t="s">
        <v>11</v>
      </c>
      <c r="H8" s="4">
        <f t="shared" si="1"/>
        <v>9</v>
      </c>
      <c r="I8" s="4">
        <f t="shared" si="6"/>
        <v>6</v>
      </c>
      <c r="J8" s="5">
        <v>3</v>
      </c>
      <c r="K8" s="5"/>
      <c r="L8" s="5">
        <v>3</v>
      </c>
      <c r="M8" s="5">
        <f>D13+D15+F17+F22+D23+D25+F27+F32+D41+F42</f>
        <v>9</v>
      </c>
      <c r="N8" s="5">
        <f>F13+F15+D17+D22+F23+F25+D27+F41+D42+D32</f>
        <v>13</v>
      </c>
      <c r="O8" s="4">
        <f t="shared" si="2"/>
        <v>-4</v>
      </c>
      <c r="P8" s="6">
        <f t="shared" si="3"/>
        <v>1.5</v>
      </c>
      <c r="Q8" s="6">
        <f t="shared" si="4"/>
        <v>1.5</v>
      </c>
      <c r="R8" s="6">
        <f t="shared" si="5"/>
        <v>2.1666666666666665</v>
      </c>
      <c r="V8" s="7" t="s">
        <v>88</v>
      </c>
      <c r="W8">
        <f t="shared" si="0"/>
        <v>2</v>
      </c>
      <c r="Y8" s="53"/>
      <c r="Z8" s="53"/>
    </row>
    <row r="9" spans="1:26" ht="14.25" thickTop="1" x14ac:dyDescent="0.15">
      <c r="A9" s="15"/>
      <c r="D9" s="1"/>
      <c r="F9" s="1"/>
      <c r="O9" s="11">
        <f>SUM(O3:O8)</f>
        <v>0</v>
      </c>
      <c r="V9" s="10" t="s">
        <v>314</v>
      </c>
      <c r="W9">
        <f t="shared" si="0"/>
        <v>1</v>
      </c>
      <c r="Y9" s="53"/>
      <c r="Z9" s="53"/>
    </row>
    <row r="10" spans="1:26" x14ac:dyDescent="0.15">
      <c r="A10" s="15"/>
      <c r="B10" s="15"/>
      <c r="V10" s="10" t="s">
        <v>66</v>
      </c>
      <c r="W10">
        <f t="shared" si="0"/>
        <v>1</v>
      </c>
      <c r="Y10" s="53"/>
      <c r="Z10" s="53"/>
    </row>
    <row r="11" spans="1:26" x14ac:dyDescent="0.15">
      <c r="B11" s="12"/>
      <c r="C11" s="51" t="s">
        <v>1</v>
      </c>
      <c r="D11" s="51"/>
      <c r="E11" s="51"/>
      <c r="F11" s="51"/>
      <c r="G11" s="51"/>
      <c r="V11" s="10" t="s">
        <v>54</v>
      </c>
      <c r="W11">
        <f t="shared" si="0"/>
        <v>1</v>
      </c>
      <c r="Y11" s="53"/>
      <c r="Z11" s="53"/>
    </row>
    <row r="12" spans="1:26" x14ac:dyDescent="0.15">
      <c r="C12" s="23" t="s">
        <v>2</v>
      </c>
      <c r="D12" s="23"/>
      <c r="E12" s="23"/>
      <c r="F12" s="23"/>
      <c r="G12" s="22" t="s">
        <v>3</v>
      </c>
      <c r="I12" s="21" t="s">
        <v>5</v>
      </c>
      <c r="J12" s="21"/>
      <c r="K12" s="21"/>
      <c r="L12" s="21"/>
      <c r="M12" s="21"/>
      <c r="N12" s="21"/>
      <c r="O12" s="21"/>
      <c r="P12" s="21"/>
      <c r="Q12" s="21"/>
      <c r="R12" s="21"/>
      <c r="S12" s="21"/>
      <c r="T12" s="22"/>
      <c r="V12" s="7" t="s">
        <v>74</v>
      </c>
      <c r="W12">
        <f t="shared" si="0"/>
        <v>1</v>
      </c>
      <c r="Y12" s="53"/>
      <c r="Z12" s="53"/>
    </row>
    <row r="13" spans="1:26" x14ac:dyDescent="0.15">
      <c r="C13" s="1" t="s">
        <v>11</v>
      </c>
      <c r="D13" s="1">
        <v>2</v>
      </c>
      <c r="E13" s="1" t="s">
        <v>4</v>
      </c>
      <c r="F13" s="1">
        <v>1</v>
      </c>
      <c r="G13" s="1" t="s">
        <v>9</v>
      </c>
      <c r="I13" s="20" t="s">
        <v>566</v>
      </c>
      <c r="J13" s="20" t="s">
        <v>567</v>
      </c>
      <c r="K13" s="20" t="s">
        <v>568</v>
      </c>
      <c r="L13" s="20"/>
      <c r="M13" s="20"/>
      <c r="N13" s="20"/>
      <c r="O13" s="20"/>
      <c r="P13" s="20"/>
      <c r="Q13" s="20"/>
      <c r="R13" s="20"/>
      <c r="S13" s="20"/>
      <c r="V13" s="10" t="s">
        <v>270</v>
      </c>
      <c r="W13">
        <f t="shared" si="0"/>
        <v>1</v>
      </c>
      <c r="Y13" s="53"/>
      <c r="Z13" s="53"/>
    </row>
    <row r="14" spans="1:26" x14ac:dyDescent="0.15">
      <c r="C14" s="1" t="s">
        <v>9</v>
      </c>
      <c r="D14" s="1">
        <v>2</v>
      </c>
      <c r="E14" s="1" t="s">
        <v>4</v>
      </c>
      <c r="F14" s="1">
        <v>0</v>
      </c>
      <c r="G14" s="1" t="s">
        <v>8</v>
      </c>
      <c r="I14" s="20" t="s">
        <v>574</v>
      </c>
      <c r="J14" s="20" t="s">
        <v>575</v>
      </c>
      <c r="K14" s="20"/>
      <c r="L14" s="20"/>
      <c r="M14" s="20"/>
      <c r="N14" s="20"/>
      <c r="O14" s="20"/>
      <c r="P14" s="20"/>
      <c r="Q14" s="20"/>
      <c r="R14" s="20"/>
      <c r="S14" s="20"/>
      <c r="V14" s="8" t="s">
        <v>72</v>
      </c>
      <c r="W14">
        <f t="shared" si="0"/>
        <v>1</v>
      </c>
    </row>
    <row r="15" spans="1:26" x14ac:dyDescent="0.15">
      <c r="C15" s="1" t="s">
        <v>11</v>
      </c>
      <c r="D15" s="1"/>
      <c r="E15" s="1" t="s">
        <v>4</v>
      </c>
      <c r="F15" s="1"/>
      <c r="G15" s="1" t="s">
        <v>7</v>
      </c>
      <c r="I15" s="20"/>
      <c r="J15" s="20"/>
      <c r="K15" s="20"/>
      <c r="L15" s="20"/>
      <c r="M15" s="20"/>
      <c r="N15" s="20"/>
      <c r="O15" s="20"/>
      <c r="P15" s="20"/>
      <c r="Q15" s="20"/>
      <c r="R15" s="20"/>
      <c r="S15" s="20"/>
      <c r="V15" s="8" t="s">
        <v>76</v>
      </c>
      <c r="W15">
        <f t="shared" si="0"/>
        <v>1</v>
      </c>
      <c r="Y15" s="49"/>
    </row>
    <row r="16" spans="1:26" x14ac:dyDescent="0.15">
      <c r="C16" s="1" t="s">
        <v>9</v>
      </c>
      <c r="D16" s="1"/>
      <c r="E16" s="1" t="s">
        <v>4</v>
      </c>
      <c r="F16" s="1"/>
      <c r="G16" s="1" t="s">
        <v>7</v>
      </c>
      <c r="I16" s="20"/>
      <c r="J16" s="20"/>
      <c r="K16" s="20"/>
      <c r="L16" s="20"/>
      <c r="M16" s="20"/>
      <c r="N16" s="20"/>
      <c r="O16" s="20"/>
      <c r="P16" s="20"/>
      <c r="Q16" s="20"/>
      <c r="R16" s="20"/>
      <c r="S16" s="20"/>
      <c r="V16" s="9" t="s">
        <v>127</v>
      </c>
      <c r="W16">
        <f t="shared" si="0"/>
        <v>1</v>
      </c>
    </row>
    <row r="17" spans="3:25" x14ac:dyDescent="0.15">
      <c r="C17" s="1" t="s">
        <v>8</v>
      </c>
      <c r="D17" s="1">
        <v>2</v>
      </c>
      <c r="E17" s="1" t="s">
        <v>4</v>
      </c>
      <c r="F17" s="1">
        <v>3</v>
      </c>
      <c r="G17" s="1" t="s">
        <v>11</v>
      </c>
      <c r="I17" s="20" t="s">
        <v>38</v>
      </c>
      <c r="J17" s="20" t="s">
        <v>582</v>
      </c>
      <c r="K17" s="20" t="s">
        <v>583</v>
      </c>
      <c r="L17" s="20" t="s">
        <v>576</v>
      </c>
      <c r="M17" s="20" t="s">
        <v>570</v>
      </c>
      <c r="N17" s="20"/>
      <c r="O17" s="20"/>
      <c r="P17" s="20"/>
      <c r="Q17" s="20"/>
      <c r="R17" s="20"/>
      <c r="S17" s="20"/>
      <c r="V17" s="9" t="s">
        <v>38</v>
      </c>
      <c r="W17">
        <f t="shared" si="0"/>
        <v>1</v>
      </c>
    </row>
    <row r="18" spans="3:25" x14ac:dyDescent="0.15">
      <c r="C18" s="1" t="s">
        <v>9</v>
      </c>
      <c r="D18" s="1">
        <v>4</v>
      </c>
      <c r="E18" s="1" t="s">
        <v>4</v>
      </c>
      <c r="F18" s="1">
        <v>2</v>
      </c>
      <c r="G18" s="1" t="s">
        <v>6</v>
      </c>
      <c r="I18" s="20" t="s">
        <v>261</v>
      </c>
      <c r="J18" s="20" t="s">
        <v>571</v>
      </c>
      <c r="K18" s="20" t="s">
        <v>565</v>
      </c>
      <c r="L18" s="20" t="s">
        <v>565</v>
      </c>
      <c r="M18" s="20" t="s">
        <v>572</v>
      </c>
      <c r="N18" s="20" t="s">
        <v>64</v>
      </c>
      <c r="O18" s="20"/>
      <c r="P18" s="20"/>
      <c r="Q18" s="20"/>
      <c r="R18" s="20"/>
      <c r="S18" s="20"/>
      <c r="V18" s="10" t="s">
        <v>115</v>
      </c>
      <c r="W18">
        <f t="shared" si="0"/>
        <v>1</v>
      </c>
      <c r="Y18" t="s">
        <v>415</v>
      </c>
    </row>
    <row r="19" spans="3:25" x14ac:dyDescent="0.15">
      <c r="C19" s="1" t="s">
        <v>8</v>
      </c>
      <c r="D19" s="1"/>
      <c r="E19" s="1" t="s">
        <v>4</v>
      </c>
      <c r="F19" s="1"/>
      <c r="G19" s="1" t="s">
        <v>7</v>
      </c>
      <c r="I19" s="20"/>
      <c r="J19" s="20"/>
      <c r="K19" s="20"/>
      <c r="L19" s="20"/>
      <c r="M19" s="20"/>
      <c r="N19" s="20"/>
      <c r="O19" s="20"/>
      <c r="P19" s="20"/>
      <c r="Q19" s="20"/>
      <c r="R19" s="20"/>
      <c r="S19" s="20"/>
      <c r="V19" s="7" t="s">
        <v>45</v>
      </c>
      <c r="W19">
        <f t="shared" si="0"/>
        <v>1</v>
      </c>
      <c r="Y19" t="s">
        <v>31</v>
      </c>
    </row>
    <row r="20" spans="3:25" x14ac:dyDescent="0.15">
      <c r="C20" s="1" t="s">
        <v>7</v>
      </c>
      <c r="D20" s="1"/>
      <c r="E20" s="1" t="s">
        <v>4</v>
      </c>
      <c r="F20" s="1"/>
      <c r="G20" s="1" t="s">
        <v>9</v>
      </c>
      <c r="I20" s="20"/>
      <c r="J20" s="20"/>
      <c r="K20" s="20"/>
      <c r="L20" s="20"/>
      <c r="M20" s="20"/>
      <c r="N20" s="20"/>
      <c r="O20" s="20"/>
      <c r="P20" s="20"/>
      <c r="Q20" s="20"/>
      <c r="R20" s="20"/>
      <c r="S20" s="20"/>
      <c r="V20" s="19" t="s">
        <v>64</v>
      </c>
      <c r="W20">
        <f t="shared" si="0"/>
        <v>1</v>
      </c>
      <c r="Y20" t="s">
        <v>591</v>
      </c>
    </row>
    <row r="21" spans="3:25" x14ac:dyDescent="0.15">
      <c r="C21" s="1" t="s">
        <v>8</v>
      </c>
      <c r="D21" s="1">
        <v>3</v>
      </c>
      <c r="E21" s="1" t="s">
        <v>4</v>
      </c>
      <c r="F21" s="1">
        <v>0</v>
      </c>
      <c r="G21" s="1" t="s">
        <v>6</v>
      </c>
      <c r="H21" s="1"/>
      <c r="I21" s="20" t="s">
        <v>576</v>
      </c>
      <c r="J21" s="20" t="s">
        <v>31</v>
      </c>
      <c r="K21" s="20" t="s">
        <v>577</v>
      </c>
      <c r="L21" s="20"/>
      <c r="M21" s="20"/>
      <c r="N21" s="20"/>
      <c r="O21" s="20"/>
      <c r="P21" s="20"/>
      <c r="Q21" s="20"/>
      <c r="R21" s="20"/>
      <c r="S21" s="20"/>
      <c r="V21" s="9" t="s">
        <v>317</v>
      </c>
      <c r="W21">
        <f t="shared" si="0"/>
        <v>1</v>
      </c>
      <c r="Y21" t="s">
        <v>592</v>
      </c>
    </row>
    <row r="22" spans="3:25" x14ac:dyDescent="0.15">
      <c r="C22" s="1" t="s">
        <v>9</v>
      </c>
      <c r="D22" s="1">
        <v>2</v>
      </c>
      <c r="E22" s="1" t="s">
        <v>4</v>
      </c>
      <c r="F22" s="1">
        <v>1</v>
      </c>
      <c r="G22" s="1" t="s">
        <v>11</v>
      </c>
      <c r="I22" s="20" t="s">
        <v>573</v>
      </c>
      <c r="J22" s="20" t="s">
        <v>570</v>
      </c>
      <c r="K22" s="20" t="s">
        <v>573</v>
      </c>
      <c r="L22" s="20"/>
      <c r="M22" s="20"/>
      <c r="N22" s="20"/>
      <c r="O22" s="20"/>
      <c r="P22" s="20"/>
      <c r="Q22" s="20"/>
      <c r="R22" s="20"/>
      <c r="S22" s="20"/>
      <c r="V22" s="9" t="s">
        <v>122</v>
      </c>
      <c r="W22">
        <f t="shared" si="0"/>
        <v>1</v>
      </c>
      <c r="Y22" t="s">
        <v>317</v>
      </c>
    </row>
    <row r="23" spans="3:25" x14ac:dyDescent="0.15">
      <c r="C23" s="1" t="s">
        <v>11</v>
      </c>
      <c r="D23" s="1">
        <v>0</v>
      </c>
      <c r="E23" s="1" t="s">
        <v>4</v>
      </c>
      <c r="F23" s="1">
        <v>4</v>
      </c>
      <c r="G23" s="1" t="s">
        <v>6</v>
      </c>
      <c r="I23" s="20" t="s">
        <v>560</v>
      </c>
      <c r="J23" s="20" t="s">
        <v>561</v>
      </c>
      <c r="K23" s="20" t="s">
        <v>562</v>
      </c>
      <c r="L23" s="20" t="s">
        <v>563</v>
      </c>
      <c r="M23" s="20"/>
      <c r="N23" s="20"/>
      <c r="O23" s="20"/>
      <c r="P23" s="20"/>
      <c r="Q23" s="20"/>
      <c r="R23" s="20"/>
      <c r="S23" s="20"/>
      <c r="V23" s="8" t="s">
        <v>467</v>
      </c>
      <c r="W23">
        <f t="shared" si="0"/>
        <v>0</v>
      </c>
      <c r="Y23" t="s">
        <v>593</v>
      </c>
    </row>
    <row r="24" spans="3:25" x14ac:dyDescent="0.15">
      <c r="C24" s="1" t="s">
        <v>6</v>
      </c>
      <c r="D24" s="1"/>
      <c r="E24" s="1" t="s">
        <v>4</v>
      </c>
      <c r="F24" s="1"/>
      <c r="G24" s="1" t="s">
        <v>7</v>
      </c>
      <c r="I24" s="20"/>
      <c r="J24" s="20"/>
      <c r="K24" s="20"/>
      <c r="L24" s="20"/>
      <c r="M24" s="20"/>
      <c r="N24" s="20"/>
      <c r="O24" s="20"/>
      <c r="P24" s="20"/>
      <c r="Q24" s="20"/>
      <c r="R24" s="20"/>
      <c r="S24" s="20"/>
      <c r="V24" s="8" t="s">
        <v>80</v>
      </c>
      <c r="W24">
        <f t="shared" si="0"/>
        <v>0</v>
      </c>
      <c r="Y24" t="s">
        <v>521</v>
      </c>
    </row>
    <row r="25" spans="3:25" x14ac:dyDescent="0.15">
      <c r="C25" s="1" t="s">
        <v>11</v>
      </c>
      <c r="D25" s="1">
        <v>0</v>
      </c>
      <c r="E25" s="1" t="s">
        <v>4</v>
      </c>
      <c r="F25" s="1">
        <v>3</v>
      </c>
      <c r="G25" s="1" t="s">
        <v>8</v>
      </c>
      <c r="I25" s="20" t="s">
        <v>578</v>
      </c>
      <c r="J25" s="20" t="s">
        <v>576</v>
      </c>
      <c r="K25" s="20" t="s">
        <v>152</v>
      </c>
      <c r="L25" s="20"/>
      <c r="M25" s="20"/>
      <c r="N25" s="20"/>
      <c r="O25" s="20"/>
      <c r="P25" s="20"/>
      <c r="Q25" s="20"/>
      <c r="R25" s="20"/>
      <c r="S25" s="20"/>
      <c r="V25" s="9" t="s">
        <v>57</v>
      </c>
      <c r="W25">
        <f t="shared" si="0"/>
        <v>0</v>
      </c>
      <c r="Y25" t="s">
        <v>594</v>
      </c>
    </row>
    <row r="26" spans="3:25" x14ac:dyDescent="0.15">
      <c r="C26" s="1" t="s">
        <v>6</v>
      </c>
      <c r="D26" s="1">
        <v>0</v>
      </c>
      <c r="E26" s="1" t="s">
        <v>4</v>
      </c>
      <c r="F26" s="1">
        <v>2</v>
      </c>
      <c r="G26" s="1" t="s">
        <v>9</v>
      </c>
      <c r="I26" s="20" t="s">
        <v>564</v>
      </c>
      <c r="J26" s="20" t="s">
        <v>565</v>
      </c>
      <c r="K26" s="20"/>
      <c r="L26" s="20"/>
      <c r="M26" s="20"/>
      <c r="N26" s="20"/>
      <c r="O26" s="20"/>
      <c r="P26" s="20"/>
      <c r="Q26" s="20"/>
      <c r="R26" s="20"/>
      <c r="S26" s="20"/>
      <c r="V26" s="7" t="s">
        <v>29</v>
      </c>
      <c r="W26">
        <f t="shared" si="0"/>
        <v>0</v>
      </c>
      <c r="Y26" t="s">
        <v>595</v>
      </c>
    </row>
    <row r="27" spans="3:25" x14ac:dyDescent="0.15">
      <c r="C27" s="1" t="s">
        <v>7</v>
      </c>
      <c r="D27" s="1"/>
      <c r="E27" s="1" t="s">
        <v>4</v>
      </c>
      <c r="F27" s="1"/>
      <c r="G27" s="1" t="s">
        <v>11</v>
      </c>
      <c r="I27" s="20"/>
      <c r="J27" s="20"/>
      <c r="K27" s="20"/>
      <c r="L27" s="20"/>
      <c r="M27" s="20"/>
      <c r="N27" s="20"/>
      <c r="O27" s="20"/>
      <c r="P27" s="20"/>
      <c r="Q27" s="20"/>
      <c r="R27" s="20"/>
      <c r="S27" s="20"/>
      <c r="V27" s="10" t="s">
        <v>203</v>
      </c>
      <c r="W27">
        <f t="shared" si="0"/>
        <v>0</v>
      </c>
      <c r="Y27" t="s">
        <v>596</v>
      </c>
    </row>
    <row r="28" spans="3:25" x14ac:dyDescent="0.15">
      <c r="C28" s="1" t="s">
        <v>6</v>
      </c>
      <c r="D28" s="1">
        <v>1</v>
      </c>
      <c r="E28" s="1" t="s">
        <v>4</v>
      </c>
      <c r="F28" s="1">
        <v>5</v>
      </c>
      <c r="G28" s="1" t="s">
        <v>8</v>
      </c>
      <c r="I28" s="20" t="s">
        <v>561</v>
      </c>
      <c r="J28" s="20" t="s">
        <v>578</v>
      </c>
      <c r="K28" s="20" t="s">
        <v>579</v>
      </c>
      <c r="L28" s="20" t="s">
        <v>152</v>
      </c>
      <c r="M28" s="20" t="s">
        <v>580</v>
      </c>
      <c r="N28" s="20" t="s">
        <v>581</v>
      </c>
      <c r="O28" s="20"/>
      <c r="P28" s="20"/>
      <c r="Q28" s="20"/>
      <c r="R28" s="20"/>
      <c r="S28" s="20"/>
      <c r="V28" s="7" t="s">
        <v>27</v>
      </c>
      <c r="W28">
        <f t="shared" si="0"/>
        <v>0</v>
      </c>
      <c r="Y28" t="s">
        <v>597</v>
      </c>
    </row>
    <row r="29" spans="3:25" x14ac:dyDescent="0.15">
      <c r="C29" s="1" t="s">
        <v>8</v>
      </c>
      <c r="D29" s="1">
        <v>1</v>
      </c>
      <c r="E29" s="1" t="s">
        <v>4</v>
      </c>
      <c r="F29" s="1">
        <v>0</v>
      </c>
      <c r="G29" s="1" t="s">
        <v>9</v>
      </c>
      <c r="I29" s="20" t="s">
        <v>152</v>
      </c>
      <c r="J29" s="20"/>
      <c r="K29" s="20"/>
      <c r="L29" s="20"/>
      <c r="M29" s="20"/>
      <c r="N29" s="20"/>
      <c r="O29" s="20"/>
      <c r="P29" s="20"/>
      <c r="Q29" s="20"/>
      <c r="R29" s="20"/>
      <c r="S29" s="20"/>
      <c r="V29" t="s">
        <v>68</v>
      </c>
      <c r="W29">
        <f t="shared" si="0"/>
        <v>0</v>
      </c>
      <c r="Y29" t="s">
        <v>598</v>
      </c>
    </row>
    <row r="30" spans="3:25" x14ac:dyDescent="0.15">
      <c r="C30" s="1" t="s">
        <v>7</v>
      </c>
      <c r="D30" s="1"/>
      <c r="E30" s="1" t="s">
        <v>4</v>
      </c>
      <c r="F30" s="1"/>
      <c r="G30" s="1" t="s">
        <v>6</v>
      </c>
      <c r="I30" s="20"/>
      <c r="J30" s="20"/>
      <c r="K30" s="20"/>
      <c r="L30" s="20"/>
      <c r="M30" s="20"/>
      <c r="N30" s="20"/>
      <c r="O30" s="20"/>
      <c r="P30" s="20"/>
      <c r="Q30" s="20"/>
      <c r="R30" s="20"/>
      <c r="S30" s="20"/>
      <c r="V30" s="9" t="s">
        <v>30</v>
      </c>
      <c r="W30">
        <f t="shared" si="0"/>
        <v>0</v>
      </c>
    </row>
    <row r="31" spans="3:25" x14ac:dyDescent="0.15">
      <c r="C31" s="1" t="s">
        <v>7</v>
      </c>
      <c r="D31" s="1"/>
      <c r="E31" s="1" t="s">
        <v>4</v>
      </c>
      <c r="F31" s="1"/>
      <c r="G31" s="1" t="s">
        <v>8</v>
      </c>
      <c r="I31" s="20"/>
      <c r="J31" s="20"/>
      <c r="K31" s="20"/>
      <c r="L31" s="20"/>
      <c r="M31" s="20"/>
      <c r="N31" s="20"/>
      <c r="O31" s="20"/>
      <c r="P31" s="20"/>
      <c r="Q31" s="20"/>
      <c r="R31" s="20"/>
      <c r="S31" s="20"/>
      <c r="V31" s="7" t="s">
        <v>50</v>
      </c>
      <c r="W31">
        <f t="shared" si="0"/>
        <v>0</v>
      </c>
    </row>
    <row r="32" spans="3:25" x14ac:dyDescent="0.15">
      <c r="C32" s="1" t="s">
        <v>6</v>
      </c>
      <c r="D32" s="1">
        <v>1</v>
      </c>
      <c r="E32" s="1" t="s">
        <v>4</v>
      </c>
      <c r="F32" s="1">
        <v>3</v>
      </c>
      <c r="G32" s="1" t="s">
        <v>11</v>
      </c>
      <c r="I32" s="20" t="s">
        <v>560</v>
      </c>
      <c r="J32" s="20" t="s">
        <v>88</v>
      </c>
      <c r="K32" s="20" t="s">
        <v>569</v>
      </c>
      <c r="L32" s="20" t="s">
        <v>570</v>
      </c>
      <c r="M32" s="20"/>
      <c r="N32" s="20"/>
      <c r="O32" s="20"/>
      <c r="P32" s="20"/>
      <c r="Q32" s="20"/>
      <c r="R32" s="20"/>
      <c r="S32" s="20"/>
      <c r="V32" s="9" t="s">
        <v>55</v>
      </c>
      <c r="W32">
        <f t="shared" si="0"/>
        <v>0</v>
      </c>
    </row>
    <row r="33" spans="3:23" x14ac:dyDescent="0.15">
      <c r="C33" s="1" t="s">
        <v>8</v>
      </c>
      <c r="D33" s="1"/>
      <c r="E33" s="1" t="s">
        <v>4</v>
      </c>
      <c r="F33" s="1"/>
      <c r="G33" s="1" t="s">
        <v>10</v>
      </c>
      <c r="H33" s="1"/>
      <c r="I33" s="20"/>
      <c r="J33" s="20"/>
      <c r="K33" s="20"/>
      <c r="L33" s="20"/>
      <c r="M33" s="20"/>
      <c r="N33" s="20"/>
      <c r="O33" s="20"/>
      <c r="P33" s="20"/>
      <c r="Q33" s="20"/>
      <c r="R33" s="20"/>
      <c r="S33" s="20"/>
      <c r="V33" s="10" t="s">
        <v>110</v>
      </c>
      <c r="W33">
        <f t="shared" si="0"/>
        <v>0</v>
      </c>
    </row>
    <row r="34" spans="3:23" x14ac:dyDescent="0.15">
      <c r="C34" s="1" t="s">
        <v>9</v>
      </c>
      <c r="D34" s="1"/>
      <c r="E34" s="1" t="s">
        <v>4</v>
      </c>
      <c r="F34" s="1"/>
      <c r="G34" s="1" t="s">
        <v>10</v>
      </c>
      <c r="H34" s="1"/>
      <c r="I34" s="20"/>
      <c r="J34" s="20"/>
      <c r="K34" s="20"/>
      <c r="L34" s="20"/>
      <c r="M34" s="20"/>
      <c r="N34" s="20"/>
      <c r="O34" s="20"/>
      <c r="P34" s="20"/>
      <c r="Q34" s="20"/>
      <c r="R34" s="20"/>
      <c r="S34" s="20"/>
      <c r="V34" s="8" t="s">
        <v>62</v>
      </c>
      <c r="W34">
        <f t="shared" ref="W34:W65" si="7">COUNTIF($I$12:$U$999,V34)</f>
        <v>0</v>
      </c>
    </row>
    <row r="35" spans="3:23" x14ac:dyDescent="0.15">
      <c r="C35" s="1" t="s">
        <v>6</v>
      </c>
      <c r="D35" s="1"/>
      <c r="E35" s="1" t="s">
        <v>4</v>
      </c>
      <c r="F35" s="1"/>
      <c r="G35" s="1" t="s">
        <v>10</v>
      </c>
      <c r="I35" s="20"/>
      <c r="J35" s="20"/>
      <c r="K35" s="20"/>
      <c r="L35" s="20"/>
      <c r="M35" s="20"/>
      <c r="N35" s="20"/>
      <c r="O35" s="20"/>
      <c r="P35" s="20"/>
      <c r="Q35" s="20"/>
      <c r="R35" s="20"/>
      <c r="S35" s="20"/>
      <c r="V35" s="10" t="s">
        <v>41</v>
      </c>
      <c r="W35">
        <f t="shared" si="7"/>
        <v>0</v>
      </c>
    </row>
    <row r="36" spans="3:23" x14ac:dyDescent="0.15">
      <c r="C36" s="1" t="s">
        <v>10</v>
      </c>
      <c r="D36" s="1"/>
      <c r="E36" s="1" t="s">
        <v>4</v>
      </c>
      <c r="F36" s="1"/>
      <c r="G36" s="1" t="s">
        <v>8</v>
      </c>
      <c r="I36" s="20"/>
      <c r="J36" s="20"/>
      <c r="K36" s="20"/>
      <c r="L36" s="20"/>
      <c r="M36" s="20"/>
      <c r="N36" s="20"/>
      <c r="O36" s="20"/>
      <c r="P36" s="20"/>
      <c r="Q36" s="20"/>
      <c r="R36" s="20"/>
      <c r="S36" s="20"/>
      <c r="V36" s="10" t="s">
        <v>537</v>
      </c>
      <c r="W36">
        <f t="shared" si="7"/>
        <v>0</v>
      </c>
    </row>
    <row r="37" spans="3:23" x14ac:dyDescent="0.15">
      <c r="C37" s="1" t="s">
        <v>10</v>
      </c>
      <c r="D37" s="1"/>
      <c r="E37" s="1" t="s">
        <v>4</v>
      </c>
      <c r="F37" s="1"/>
      <c r="G37" s="1" t="s">
        <v>6</v>
      </c>
      <c r="I37" s="20"/>
      <c r="J37" s="20"/>
      <c r="K37" s="20"/>
      <c r="L37" s="20"/>
      <c r="M37" s="20"/>
      <c r="N37" s="20"/>
      <c r="O37" s="20"/>
      <c r="P37" s="20"/>
      <c r="Q37" s="20"/>
      <c r="R37" s="20"/>
      <c r="S37" s="20"/>
      <c r="V37" s="8" t="s">
        <v>539</v>
      </c>
      <c r="W37">
        <f t="shared" si="7"/>
        <v>0</v>
      </c>
    </row>
    <row r="38" spans="3:23" x14ac:dyDescent="0.15">
      <c r="C38" s="1" t="s">
        <v>10</v>
      </c>
      <c r="D38" s="1"/>
      <c r="E38" s="1" t="s">
        <v>4</v>
      </c>
      <c r="F38" s="1"/>
      <c r="G38" s="1" t="s">
        <v>9</v>
      </c>
      <c r="I38" s="20"/>
      <c r="J38" s="20"/>
      <c r="K38" s="20"/>
      <c r="L38" s="20"/>
      <c r="M38" s="20"/>
      <c r="N38" s="20"/>
      <c r="O38" s="20"/>
      <c r="P38" s="20"/>
      <c r="Q38" s="20"/>
      <c r="R38" s="20"/>
      <c r="S38" s="20"/>
      <c r="V38" s="7" t="s">
        <v>432</v>
      </c>
      <c r="W38">
        <f t="shared" si="7"/>
        <v>0</v>
      </c>
    </row>
    <row r="39" spans="3:23" x14ac:dyDescent="0.15">
      <c r="C39" s="1" t="s">
        <v>10</v>
      </c>
      <c r="D39" s="1"/>
      <c r="E39" s="1" t="s">
        <v>4</v>
      </c>
      <c r="F39" s="1"/>
      <c r="G39" s="1" t="s">
        <v>7</v>
      </c>
      <c r="I39" s="20"/>
      <c r="J39" s="20"/>
      <c r="K39" s="20"/>
      <c r="L39" s="20"/>
      <c r="M39" s="20"/>
      <c r="N39" s="20"/>
      <c r="O39" s="20"/>
      <c r="P39" s="20"/>
      <c r="Q39" s="20"/>
      <c r="R39" s="20"/>
      <c r="S39" s="20"/>
      <c r="V39" s="13" t="s">
        <v>84</v>
      </c>
      <c r="W39">
        <f t="shared" si="7"/>
        <v>0</v>
      </c>
    </row>
    <row r="40" spans="3:23" x14ac:dyDescent="0.15">
      <c r="C40" s="1" t="s">
        <v>7</v>
      </c>
      <c r="D40" s="1"/>
      <c r="E40" s="1" t="s">
        <v>4</v>
      </c>
      <c r="F40" s="1"/>
      <c r="G40" s="1" t="s">
        <v>10</v>
      </c>
      <c r="I40" s="20"/>
      <c r="J40" s="20"/>
      <c r="K40" s="20"/>
      <c r="L40" s="20"/>
      <c r="M40" s="20"/>
      <c r="N40" s="20"/>
      <c r="O40" s="20"/>
      <c r="P40" s="20"/>
      <c r="Q40" s="20"/>
      <c r="R40" s="20"/>
      <c r="S40" s="20"/>
      <c r="V40" s="7" t="s">
        <v>430</v>
      </c>
      <c r="W40">
        <f t="shared" si="7"/>
        <v>0</v>
      </c>
    </row>
    <row r="41" spans="3:23" x14ac:dyDescent="0.15">
      <c r="C41" s="1" t="s">
        <v>11</v>
      </c>
      <c r="D41" s="1"/>
      <c r="E41" s="1" t="s">
        <v>4</v>
      </c>
      <c r="F41" s="1"/>
      <c r="G41" s="1" t="s">
        <v>10</v>
      </c>
      <c r="I41" s="20"/>
      <c r="J41" s="20"/>
      <c r="K41" s="20"/>
      <c r="L41" s="20"/>
      <c r="M41" s="20"/>
      <c r="N41" s="20"/>
      <c r="O41" s="20"/>
      <c r="P41" s="20"/>
      <c r="Q41" s="20"/>
      <c r="R41" s="20"/>
      <c r="S41" s="20"/>
      <c r="V41" s="7" t="s">
        <v>503</v>
      </c>
      <c r="W41">
        <f t="shared" si="7"/>
        <v>0</v>
      </c>
    </row>
    <row r="42" spans="3:23" x14ac:dyDescent="0.15">
      <c r="C42" s="1" t="s">
        <v>10</v>
      </c>
      <c r="D42" s="1"/>
      <c r="E42" s="1" t="s">
        <v>4</v>
      </c>
      <c r="F42" s="1"/>
      <c r="G42" s="1" t="s">
        <v>11</v>
      </c>
      <c r="I42" s="20"/>
      <c r="J42" s="20"/>
      <c r="K42" s="20"/>
      <c r="L42" s="20"/>
      <c r="M42" s="20"/>
      <c r="N42" s="20"/>
      <c r="O42" s="20"/>
      <c r="P42" s="20"/>
      <c r="Q42" s="20"/>
      <c r="R42" s="20"/>
      <c r="S42" s="20"/>
      <c r="V42" s="8" t="s">
        <v>60</v>
      </c>
      <c r="W42">
        <f t="shared" si="7"/>
        <v>0</v>
      </c>
    </row>
    <row r="43" spans="3:23" x14ac:dyDescent="0.15">
      <c r="I43" s="20"/>
      <c r="J43" s="20"/>
      <c r="K43" s="20"/>
      <c r="L43" s="20"/>
      <c r="M43" s="20"/>
      <c r="N43" s="20"/>
      <c r="O43" s="20"/>
      <c r="P43" s="20"/>
      <c r="Q43" s="20"/>
      <c r="R43" s="20"/>
      <c r="S43" s="20"/>
      <c r="V43" s="9" t="s">
        <v>32</v>
      </c>
      <c r="W43">
        <f t="shared" si="7"/>
        <v>0</v>
      </c>
    </row>
    <row r="44" spans="3:23" x14ac:dyDescent="0.15">
      <c r="V44" s="10" t="s">
        <v>441</v>
      </c>
      <c r="W44">
        <f t="shared" si="7"/>
        <v>0</v>
      </c>
    </row>
    <row r="45" spans="3:23" x14ac:dyDescent="0.15">
      <c r="V45" s="8" t="s">
        <v>98</v>
      </c>
      <c r="W45">
        <f t="shared" si="7"/>
        <v>0</v>
      </c>
    </row>
    <row r="46" spans="3:23" x14ac:dyDescent="0.15">
      <c r="V46" s="8" t="s">
        <v>26</v>
      </c>
      <c r="W46">
        <f t="shared" si="7"/>
        <v>0</v>
      </c>
    </row>
    <row r="47" spans="3:23" x14ac:dyDescent="0.15">
      <c r="V47" s="8" t="s">
        <v>77</v>
      </c>
      <c r="W47">
        <f t="shared" si="7"/>
        <v>0</v>
      </c>
    </row>
    <row r="48" spans="3:23" x14ac:dyDescent="0.15">
      <c r="V48" s="9" t="s">
        <v>229</v>
      </c>
      <c r="W48">
        <f t="shared" si="7"/>
        <v>0</v>
      </c>
    </row>
    <row r="49" spans="22:23" customFormat="1" x14ac:dyDescent="0.15">
      <c r="V49" s="9" t="s">
        <v>39</v>
      </c>
      <c r="W49">
        <f t="shared" si="7"/>
        <v>0</v>
      </c>
    </row>
    <row r="50" spans="22:23" customFormat="1" x14ac:dyDescent="0.15">
      <c r="V50" s="10" t="s">
        <v>124</v>
      </c>
      <c r="W50">
        <f t="shared" si="7"/>
        <v>0</v>
      </c>
    </row>
    <row r="51" spans="22:23" customFormat="1" x14ac:dyDescent="0.15">
      <c r="V51" s="10" t="s">
        <v>465</v>
      </c>
      <c r="W51">
        <f t="shared" si="7"/>
        <v>0</v>
      </c>
    </row>
    <row r="52" spans="22:23" customFormat="1" x14ac:dyDescent="0.15">
      <c r="V52" s="13" t="s">
        <v>120</v>
      </c>
      <c r="W52">
        <f t="shared" si="7"/>
        <v>0</v>
      </c>
    </row>
    <row r="53" spans="22:23" customFormat="1" x14ac:dyDescent="0.15">
      <c r="V53" s="13" t="s">
        <v>465</v>
      </c>
      <c r="W53">
        <f t="shared" si="7"/>
        <v>0</v>
      </c>
    </row>
    <row r="54" spans="22:23" customFormat="1" x14ac:dyDescent="0.15">
      <c r="V54" s="7" t="s">
        <v>44</v>
      </c>
      <c r="W54">
        <f t="shared" si="7"/>
        <v>0</v>
      </c>
    </row>
    <row r="55" spans="22:23" customFormat="1" x14ac:dyDescent="0.15">
      <c r="V55" s="13" t="s">
        <v>42</v>
      </c>
      <c r="W55">
        <f t="shared" si="7"/>
        <v>0</v>
      </c>
    </row>
    <row r="56" spans="22:23" customFormat="1" x14ac:dyDescent="0.15">
      <c r="V56" s="13" t="s">
        <v>71</v>
      </c>
      <c r="W56">
        <f t="shared" si="7"/>
        <v>0</v>
      </c>
    </row>
    <row r="57" spans="22:23" customFormat="1" x14ac:dyDescent="0.15">
      <c r="V57" s="10" t="s">
        <v>164</v>
      </c>
      <c r="W57">
        <f t="shared" si="7"/>
        <v>0</v>
      </c>
    </row>
    <row r="58" spans="22:23" customFormat="1" x14ac:dyDescent="0.15">
      <c r="V58" s="10" t="s">
        <v>223</v>
      </c>
      <c r="W58">
        <f t="shared" si="7"/>
        <v>0</v>
      </c>
    </row>
    <row r="59" spans="22:23" customFormat="1" x14ac:dyDescent="0.15">
      <c r="V59" s="8" t="s">
        <v>186</v>
      </c>
      <c r="W59">
        <f t="shared" si="7"/>
        <v>0</v>
      </c>
    </row>
    <row r="60" spans="22:23" customFormat="1" x14ac:dyDescent="0.15">
      <c r="V60" s="48" t="s">
        <v>333</v>
      </c>
      <c r="W60">
        <f t="shared" si="7"/>
        <v>0</v>
      </c>
    </row>
    <row r="61" spans="22:23" customFormat="1" x14ac:dyDescent="0.15">
      <c r="V61" s="9" t="s">
        <v>128</v>
      </c>
      <c r="W61">
        <f t="shared" si="7"/>
        <v>0</v>
      </c>
    </row>
    <row r="62" spans="22:23" customFormat="1" x14ac:dyDescent="0.15">
      <c r="V62" s="10" t="s">
        <v>106</v>
      </c>
      <c r="W62">
        <f t="shared" si="7"/>
        <v>0</v>
      </c>
    </row>
    <row r="63" spans="22:23" customFormat="1" x14ac:dyDescent="0.15">
      <c r="V63" s="13" t="s">
        <v>114</v>
      </c>
      <c r="W63">
        <f t="shared" si="7"/>
        <v>0</v>
      </c>
    </row>
    <row r="64" spans="22:23" customFormat="1" x14ac:dyDescent="0.15">
      <c r="V64" s="7" t="s">
        <v>34</v>
      </c>
      <c r="W64">
        <f t="shared" si="7"/>
        <v>0</v>
      </c>
    </row>
    <row r="65" spans="22:23" customFormat="1" x14ac:dyDescent="0.15">
      <c r="V65" s="13" t="s">
        <v>116</v>
      </c>
      <c r="W65">
        <f t="shared" si="7"/>
        <v>0</v>
      </c>
    </row>
    <row r="66" spans="22:23" customFormat="1" x14ac:dyDescent="0.15">
      <c r="V66" s="9" t="s">
        <v>46</v>
      </c>
      <c r="W66">
        <f t="shared" ref="W66:W97" si="8">COUNTIF($I$12:$U$999,V66)</f>
        <v>0</v>
      </c>
    </row>
    <row r="67" spans="22:23" customFormat="1" x14ac:dyDescent="0.15">
      <c r="V67" s="9" t="s">
        <v>113</v>
      </c>
      <c r="W67">
        <f t="shared" si="8"/>
        <v>0</v>
      </c>
    </row>
    <row r="68" spans="22:23" customFormat="1" x14ac:dyDescent="0.15">
      <c r="V68" s="19" t="s">
        <v>37</v>
      </c>
      <c r="W68">
        <f t="shared" si="8"/>
        <v>0</v>
      </c>
    </row>
    <row r="69" spans="22:23" customFormat="1" x14ac:dyDescent="0.15">
      <c r="V69" s="13" t="s">
        <v>193</v>
      </c>
      <c r="W69">
        <f t="shared" si="8"/>
        <v>0</v>
      </c>
    </row>
    <row r="70" spans="22:23" customFormat="1" x14ac:dyDescent="0.15">
      <c r="V70" s="10" t="s">
        <v>102</v>
      </c>
      <c r="W70">
        <f t="shared" si="8"/>
        <v>0</v>
      </c>
    </row>
    <row r="71" spans="22:23" customFormat="1" x14ac:dyDescent="0.15">
      <c r="V71" s="10" t="s">
        <v>104</v>
      </c>
      <c r="W71">
        <f t="shared" si="8"/>
        <v>0</v>
      </c>
    </row>
    <row r="72" spans="22:23" customFormat="1" x14ac:dyDescent="0.15">
      <c r="V72" s="10" t="s">
        <v>85</v>
      </c>
      <c r="W72">
        <f t="shared" si="8"/>
        <v>0</v>
      </c>
    </row>
    <row r="73" spans="22:23" customFormat="1" x14ac:dyDescent="0.15">
      <c r="V73" s="19" t="s">
        <v>131</v>
      </c>
      <c r="W73">
        <f t="shared" si="8"/>
        <v>0</v>
      </c>
    </row>
    <row r="74" spans="22:23" customFormat="1" x14ac:dyDescent="0.15">
      <c r="V74" s="9" t="s">
        <v>35</v>
      </c>
      <c r="W74">
        <f t="shared" si="8"/>
        <v>0</v>
      </c>
    </row>
    <row r="75" spans="22:23" customFormat="1" x14ac:dyDescent="0.15">
      <c r="V75" s="19" t="s">
        <v>36</v>
      </c>
      <c r="W75">
        <f t="shared" si="8"/>
        <v>0</v>
      </c>
    </row>
    <row r="76" spans="22:23" customFormat="1" x14ac:dyDescent="0.15">
      <c r="V76" s="19" t="s">
        <v>298</v>
      </c>
      <c r="W76">
        <f t="shared" si="8"/>
        <v>0</v>
      </c>
    </row>
    <row r="77" spans="22:23" customFormat="1" x14ac:dyDescent="0.15">
      <c r="V77" s="9" t="s">
        <v>67</v>
      </c>
      <c r="W77">
        <f t="shared" si="8"/>
        <v>0</v>
      </c>
    </row>
    <row r="78" spans="22:23" customFormat="1" x14ac:dyDescent="0.15">
      <c r="V78" s="10" t="s">
        <v>132</v>
      </c>
      <c r="W78">
        <f t="shared" si="8"/>
        <v>0</v>
      </c>
    </row>
    <row r="79" spans="22:23" customFormat="1" x14ac:dyDescent="0.15">
      <c r="V79" s="19" t="s">
        <v>135</v>
      </c>
      <c r="W79">
        <f t="shared" si="8"/>
        <v>0</v>
      </c>
    </row>
    <row r="80" spans="22:23" customFormat="1" x14ac:dyDescent="0.15">
      <c r="V80" s="9" t="s">
        <v>47</v>
      </c>
      <c r="W80">
        <f t="shared" si="8"/>
        <v>0</v>
      </c>
    </row>
    <row r="81" spans="22:23" customFormat="1" x14ac:dyDescent="0.15">
      <c r="V81" s="8" t="s">
        <v>145</v>
      </c>
      <c r="W81">
        <f t="shared" si="8"/>
        <v>0</v>
      </c>
    </row>
    <row r="82" spans="22:23" customFormat="1" x14ac:dyDescent="0.15">
      <c r="V82" s="13" t="s">
        <v>169</v>
      </c>
      <c r="W82">
        <f t="shared" si="8"/>
        <v>0</v>
      </c>
    </row>
    <row r="83" spans="22:23" customFormat="1" x14ac:dyDescent="0.15">
      <c r="V83" s="19" t="s">
        <v>94</v>
      </c>
      <c r="W83">
        <f t="shared" si="8"/>
        <v>0</v>
      </c>
    </row>
    <row r="84" spans="22:23" customFormat="1" x14ac:dyDescent="0.15">
      <c r="V84" s="7" t="s">
        <v>28</v>
      </c>
      <c r="W84">
        <f t="shared" si="8"/>
        <v>0</v>
      </c>
    </row>
    <row r="85" spans="22:23" customFormat="1" x14ac:dyDescent="0.15">
      <c r="V85" s="10" t="s">
        <v>51</v>
      </c>
      <c r="W85">
        <f t="shared" si="8"/>
        <v>0</v>
      </c>
    </row>
    <row r="86" spans="22:23" customFormat="1" x14ac:dyDescent="0.15">
      <c r="V86" s="8" t="s">
        <v>91</v>
      </c>
      <c r="W86">
        <f t="shared" si="8"/>
        <v>0</v>
      </c>
    </row>
    <row r="87" spans="22:23" customFormat="1" x14ac:dyDescent="0.15">
      <c r="V87" s="7" t="s">
        <v>96</v>
      </c>
      <c r="W87">
        <f t="shared" si="8"/>
        <v>0</v>
      </c>
    </row>
    <row r="88" spans="22:23" customFormat="1" x14ac:dyDescent="0.15">
      <c r="V88" s="7" t="s">
        <v>69</v>
      </c>
      <c r="W88">
        <f t="shared" si="8"/>
        <v>0</v>
      </c>
    </row>
    <row r="89" spans="22:23" customFormat="1" x14ac:dyDescent="0.15">
      <c r="V89" s="19" t="s">
        <v>100</v>
      </c>
      <c r="W89">
        <f t="shared" si="8"/>
        <v>0</v>
      </c>
    </row>
    <row r="90" spans="22:23" customFormat="1" x14ac:dyDescent="0.15">
      <c r="V90" s="7" t="s">
        <v>111</v>
      </c>
      <c r="W90">
        <f t="shared" si="8"/>
        <v>0</v>
      </c>
    </row>
    <row r="91" spans="22:23" customFormat="1" x14ac:dyDescent="0.15">
      <c r="V91" s="8" t="s">
        <v>108</v>
      </c>
      <c r="W91">
        <f t="shared" si="8"/>
        <v>0</v>
      </c>
    </row>
    <row r="92" spans="22:23" customFormat="1" x14ac:dyDescent="0.15">
      <c r="V92" s="7" t="s">
        <v>109</v>
      </c>
      <c r="W92">
        <f t="shared" si="8"/>
        <v>0</v>
      </c>
    </row>
    <row r="93" spans="22:23" customFormat="1" x14ac:dyDescent="0.15">
      <c r="V93" s="7" t="s">
        <v>33</v>
      </c>
      <c r="W93">
        <f t="shared" si="8"/>
        <v>0</v>
      </c>
    </row>
    <row r="94" spans="22:23" customFormat="1" x14ac:dyDescent="0.15">
      <c r="V94" s="8" t="s">
        <v>82</v>
      </c>
      <c r="W94">
        <f t="shared" si="8"/>
        <v>0</v>
      </c>
    </row>
    <row r="95" spans="22:23" customFormat="1" x14ac:dyDescent="0.15">
      <c r="V95" s="8" t="s">
        <v>75</v>
      </c>
      <c r="W95">
        <f t="shared" si="8"/>
        <v>0</v>
      </c>
    </row>
    <row r="96" spans="22:23" customFormat="1" x14ac:dyDescent="0.15">
      <c r="V96" s="7" t="s">
        <v>103</v>
      </c>
      <c r="W96">
        <f t="shared" si="8"/>
        <v>0</v>
      </c>
    </row>
    <row r="97" spans="22:23" customFormat="1" x14ac:dyDescent="0.15">
      <c r="V97" s="9" t="s">
        <v>59</v>
      </c>
      <c r="W97">
        <f t="shared" si="8"/>
        <v>0</v>
      </c>
    </row>
    <row r="98" spans="22:23" customFormat="1" x14ac:dyDescent="0.15">
      <c r="V98" s="8" t="s">
        <v>192</v>
      </c>
      <c r="W98">
        <f t="shared" ref="W98:W129" si="9">COUNTIF($I$12:$U$999,V98)</f>
        <v>0</v>
      </c>
    </row>
    <row r="99" spans="22:23" customFormat="1" x14ac:dyDescent="0.15">
      <c r="V99" s="13" t="s">
        <v>125</v>
      </c>
      <c r="W99">
        <f t="shared" si="9"/>
        <v>0</v>
      </c>
    </row>
    <row r="100" spans="22:23" customFormat="1" x14ac:dyDescent="0.15">
      <c r="V100" s="7" t="s">
        <v>43</v>
      </c>
      <c r="W100">
        <f t="shared" si="9"/>
        <v>0</v>
      </c>
    </row>
    <row r="101" spans="22:23" customFormat="1" x14ac:dyDescent="0.15">
      <c r="V101" s="13" t="s">
        <v>79</v>
      </c>
      <c r="W101">
        <f t="shared" si="9"/>
        <v>0</v>
      </c>
    </row>
    <row r="102" spans="22:23" customFormat="1" x14ac:dyDescent="0.15">
      <c r="V102" s="19" t="s">
        <v>81</v>
      </c>
      <c r="W102">
        <f t="shared" si="9"/>
        <v>0</v>
      </c>
    </row>
    <row r="103" spans="22:23" customFormat="1" x14ac:dyDescent="0.15">
      <c r="V103" s="10" t="s">
        <v>112</v>
      </c>
      <c r="W103">
        <f t="shared" si="9"/>
        <v>0</v>
      </c>
    </row>
    <row r="104" spans="22:23" customFormat="1" x14ac:dyDescent="0.15">
      <c r="V104" s="7" t="s">
        <v>312</v>
      </c>
      <c r="W104">
        <f t="shared" si="9"/>
        <v>0</v>
      </c>
    </row>
    <row r="105" spans="22:23" x14ac:dyDescent="0.15">
      <c r="V105" s="8" t="s">
        <v>92</v>
      </c>
      <c r="W105">
        <f t="shared" si="9"/>
        <v>0</v>
      </c>
    </row>
    <row r="106" spans="22:23" x14ac:dyDescent="0.15">
      <c r="V106" s="13" t="s">
        <v>121</v>
      </c>
      <c r="W106">
        <f t="shared" si="9"/>
        <v>0</v>
      </c>
    </row>
    <row r="107" spans="22:23" x14ac:dyDescent="0.15">
      <c r="V107" s="13" t="s">
        <v>195</v>
      </c>
      <c r="W107">
        <f t="shared" si="9"/>
        <v>0</v>
      </c>
    </row>
    <row r="108" spans="22:23" x14ac:dyDescent="0.15">
      <c r="V108" s="13" t="s">
        <v>87</v>
      </c>
      <c r="W108">
        <f t="shared" si="9"/>
        <v>0</v>
      </c>
    </row>
    <row r="109" spans="22:23" x14ac:dyDescent="0.15">
      <c r="V109" s="19" t="s">
        <v>129</v>
      </c>
      <c r="W109">
        <f t="shared" si="9"/>
        <v>0</v>
      </c>
    </row>
    <row r="110" spans="22:23" x14ac:dyDescent="0.15">
      <c r="V110" s="8" t="s">
        <v>73</v>
      </c>
      <c r="W110">
        <f t="shared" si="9"/>
        <v>0</v>
      </c>
    </row>
    <row r="111" spans="22:23" x14ac:dyDescent="0.15">
      <c r="V111" s="7" t="s">
        <v>89</v>
      </c>
      <c r="W111">
        <f t="shared" si="9"/>
        <v>0</v>
      </c>
    </row>
    <row r="112" spans="22:23" x14ac:dyDescent="0.15">
      <c r="V112" s="13" t="s">
        <v>126</v>
      </c>
      <c r="W112">
        <f t="shared" si="9"/>
        <v>0</v>
      </c>
    </row>
    <row r="113" spans="22:23" x14ac:dyDescent="0.15">
      <c r="V113" s="8" t="s">
        <v>130</v>
      </c>
      <c r="W113">
        <f t="shared" si="9"/>
        <v>0</v>
      </c>
    </row>
    <row r="114" spans="22:23" x14ac:dyDescent="0.15">
      <c r="V114" s="13" t="s">
        <v>225</v>
      </c>
      <c r="W114">
        <f t="shared" si="9"/>
        <v>0</v>
      </c>
    </row>
    <row r="115" spans="22:23" x14ac:dyDescent="0.15">
      <c r="V115" s="19" t="s">
        <v>65</v>
      </c>
      <c r="W115">
        <f t="shared" si="9"/>
        <v>0</v>
      </c>
    </row>
    <row r="116" spans="22:23" x14ac:dyDescent="0.15">
      <c r="V116" s="8" t="s">
        <v>101</v>
      </c>
      <c r="W116">
        <f t="shared" si="9"/>
        <v>0</v>
      </c>
    </row>
    <row r="117" spans="22:23" x14ac:dyDescent="0.15">
      <c r="V117" s="10" t="s">
        <v>49</v>
      </c>
      <c r="W117">
        <f t="shared" si="9"/>
        <v>0</v>
      </c>
    </row>
    <row r="118" spans="22:23" x14ac:dyDescent="0.15">
      <c r="V118" s="9" t="s">
        <v>40</v>
      </c>
      <c r="W118">
        <f t="shared" si="9"/>
        <v>0</v>
      </c>
    </row>
    <row r="119" spans="22:23" x14ac:dyDescent="0.15">
      <c r="V119" s="8" t="s">
        <v>107</v>
      </c>
      <c r="W119">
        <f t="shared" si="9"/>
        <v>0</v>
      </c>
    </row>
    <row r="120" spans="22:23" x14ac:dyDescent="0.15">
      <c r="V120" s="13" t="s">
        <v>168</v>
      </c>
      <c r="W120">
        <f t="shared" si="9"/>
        <v>0</v>
      </c>
    </row>
    <row r="121" spans="22:23" x14ac:dyDescent="0.15">
      <c r="V121" s="9" t="s">
        <v>48</v>
      </c>
      <c r="W121">
        <f t="shared" si="9"/>
        <v>0</v>
      </c>
    </row>
    <row r="122" spans="22:23" x14ac:dyDescent="0.15">
      <c r="V122" s="13" t="s">
        <v>78</v>
      </c>
      <c r="W122">
        <f t="shared" si="9"/>
        <v>0</v>
      </c>
    </row>
    <row r="123" spans="22:23" x14ac:dyDescent="0.15">
      <c r="V123" s="9" t="s">
        <v>99</v>
      </c>
      <c r="W123">
        <f t="shared" si="9"/>
        <v>0</v>
      </c>
    </row>
    <row r="124" spans="22:23" x14ac:dyDescent="0.15">
      <c r="V124" s="19" t="s">
        <v>171</v>
      </c>
      <c r="W124">
        <f t="shared" si="9"/>
        <v>0</v>
      </c>
    </row>
    <row r="125" spans="22:23" x14ac:dyDescent="0.15">
      <c r="V125" s="19" t="s">
        <v>56</v>
      </c>
      <c r="W125">
        <f t="shared" si="9"/>
        <v>0</v>
      </c>
    </row>
    <row r="126" spans="22:23" x14ac:dyDescent="0.15">
      <c r="V126" s="10" t="s">
        <v>105</v>
      </c>
      <c r="W126">
        <f t="shared" si="9"/>
        <v>0</v>
      </c>
    </row>
    <row r="127" spans="22:23" x14ac:dyDescent="0.15">
      <c r="V127" s="10" t="s">
        <v>52</v>
      </c>
      <c r="W127">
        <f t="shared" si="9"/>
        <v>0</v>
      </c>
    </row>
    <row r="128" spans="22:23" x14ac:dyDescent="0.15">
      <c r="V128" s="19" t="s">
        <v>175</v>
      </c>
      <c r="W128">
        <f t="shared" si="9"/>
        <v>0</v>
      </c>
    </row>
    <row r="129" spans="22:23" x14ac:dyDescent="0.15">
      <c r="V129" s="7" t="s">
        <v>235</v>
      </c>
      <c r="W129">
        <f t="shared" si="9"/>
        <v>0</v>
      </c>
    </row>
    <row r="130" spans="22:23" x14ac:dyDescent="0.15">
      <c r="V130" s="10" t="s">
        <v>58</v>
      </c>
      <c r="W130">
        <f t="shared" ref="W130:W132" si="10">COUNTIF($I$12:$U$999,V130)</f>
        <v>0</v>
      </c>
    </row>
    <row r="131" spans="22:23" x14ac:dyDescent="0.15">
      <c r="V131" s="8" t="s">
        <v>61</v>
      </c>
      <c r="W131">
        <f t="shared" si="10"/>
        <v>0</v>
      </c>
    </row>
    <row r="132" spans="22:23" x14ac:dyDescent="0.15">
      <c r="V132" s="13" t="s">
        <v>417</v>
      </c>
      <c r="W132">
        <f t="shared" si="10"/>
        <v>0</v>
      </c>
    </row>
    <row r="133" spans="22:23" x14ac:dyDescent="0.15">
      <c r="W133">
        <f t="shared" ref="W133:W136" si="11">COUNTIF($I$12:$U$999,V133)</f>
        <v>0</v>
      </c>
    </row>
    <row r="134" spans="22:23" x14ac:dyDescent="0.15">
      <c r="W134">
        <f t="shared" si="11"/>
        <v>0</v>
      </c>
    </row>
    <row r="135" spans="22:23" x14ac:dyDescent="0.15">
      <c r="W135">
        <f t="shared" si="11"/>
        <v>0</v>
      </c>
    </row>
    <row r="136" spans="22:23" x14ac:dyDescent="0.15">
      <c r="W136">
        <f t="shared" si="11"/>
        <v>0</v>
      </c>
    </row>
  </sheetData>
  <sortState ref="V2:W132">
    <sortCondition descending="1" ref="W2:W132"/>
  </sortState>
  <mergeCells count="3">
    <mergeCell ref="Q1:R1"/>
    <mergeCell ref="Y2:Z13"/>
    <mergeCell ref="C11:G11"/>
  </mergeCells>
  <phoneticPr fontId="1"/>
  <conditionalFormatting sqref="F2:F8">
    <cfRule type="cellIs" dxfId="35" priority="8" operator="equal">
      <formula>28</formula>
    </cfRule>
    <cfRule type="cellIs" dxfId="34" priority="9" operator="equal">
      <formula>1</formula>
    </cfRule>
  </conditionalFormatting>
  <conditionalFormatting sqref="F3:F8">
    <cfRule type="cellIs" dxfId="33" priority="7" operator="equal">
      <formula>2</formula>
    </cfRule>
  </conditionalFormatting>
  <conditionalFormatting sqref="C13:G42 J13:J14 K13:L13 J18:K19 L19:O19">
    <cfRule type="cellIs" dxfId="32" priority="1" operator="equal">
      <formula>"平井"</formula>
    </cfRule>
    <cfRule type="cellIs" dxfId="31" priority="2" operator="equal">
      <formula>"宇野"</formula>
    </cfRule>
    <cfRule type="cellIs" dxfId="30" priority="3" operator="equal">
      <formula>"今井"</formula>
    </cfRule>
    <cfRule type="cellIs" dxfId="29" priority="4" operator="equal">
      <formula>"菊地"</formula>
    </cfRule>
    <cfRule type="cellIs" dxfId="28" priority="5" operator="equal">
      <formula>"小林"</formula>
    </cfRule>
    <cfRule type="cellIs" dxfId="27" priority="6" operator="equal">
      <formula>"三上"</formula>
    </cfRule>
  </conditionalFormatting>
  <pageMargins left="0.7" right="0.7" top="0.75" bottom="0.75" header="0.3" footer="0.3"/>
  <pageSetup paperSize="9" orientation="portrait" horizontalDpi="4294967293"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6"/>
  <sheetViews>
    <sheetView workbookViewId="0">
      <selection activeCell="B5" sqref="B5"/>
    </sheetView>
  </sheetViews>
  <sheetFormatPr defaultRowHeight="13.5" x14ac:dyDescent="0.15"/>
  <cols>
    <col min="1" max="1" width="11.375" customWidth="1"/>
    <col min="2" max="2" width="23.875" customWidth="1"/>
    <col min="3" max="3" width="7.25" style="1" customWidth="1"/>
    <col min="4" max="4" width="4.875" customWidth="1"/>
    <col min="5" max="5" width="4.875" style="1" customWidth="1"/>
    <col min="6" max="6" width="4.875" customWidth="1"/>
    <col min="7" max="7" width="7.25" customWidth="1"/>
    <col min="18" max="20" width="8.625" customWidth="1"/>
    <col min="21" max="21" width="1.75" customWidth="1"/>
    <col min="22" max="22" width="10.75" customWidth="1"/>
    <col min="23" max="23" width="4" customWidth="1"/>
  </cols>
  <sheetData>
    <row r="1" spans="1:26" s="2" customFormat="1" ht="24.75" thickBot="1" x14ac:dyDescent="0.2">
      <c r="A1" s="28"/>
      <c r="B1" s="27" t="s">
        <v>0</v>
      </c>
      <c r="C1" s="28" t="s">
        <v>691</v>
      </c>
      <c r="D1" s="28"/>
      <c r="E1" s="28"/>
      <c r="F1" s="28"/>
      <c r="G1" s="29"/>
      <c r="H1" s="29"/>
      <c r="Q1" s="50">
        <v>43625</v>
      </c>
      <c r="R1" s="50"/>
      <c r="S1" s="3"/>
      <c r="T1" s="3"/>
      <c r="V1" s="14" t="s">
        <v>118</v>
      </c>
      <c r="W1"/>
    </row>
    <row r="2" spans="1:26" ht="15" thickTop="1" thickBot="1" x14ac:dyDescent="0.2">
      <c r="A2" s="22"/>
      <c r="D2" s="1"/>
      <c r="F2" s="24" t="s">
        <v>117</v>
      </c>
      <c r="G2" s="25"/>
      <c r="H2" s="26" t="s">
        <v>12</v>
      </c>
      <c r="I2" s="26" t="s">
        <v>13</v>
      </c>
      <c r="J2" s="26" t="s">
        <v>14</v>
      </c>
      <c r="K2" s="26" t="s">
        <v>15</v>
      </c>
      <c r="L2" s="26" t="s">
        <v>16</v>
      </c>
      <c r="M2" s="26" t="s">
        <v>17</v>
      </c>
      <c r="N2" s="26" t="s">
        <v>18</v>
      </c>
      <c r="O2" s="26" t="s">
        <v>19</v>
      </c>
      <c r="P2" s="26" t="s">
        <v>20</v>
      </c>
      <c r="Q2" s="26" t="s">
        <v>21</v>
      </c>
      <c r="R2" s="26" t="s">
        <v>22</v>
      </c>
      <c r="V2" s="7" t="s">
        <v>74</v>
      </c>
      <c r="W2">
        <f t="shared" ref="W2:W33" si="0">COUNTIF($I$12:$U$999,V2)</f>
        <v>5</v>
      </c>
      <c r="Y2" s="53"/>
      <c r="Z2" s="53"/>
    </row>
    <row r="3" spans="1:26" ht="15" thickTop="1" thickBot="1" x14ac:dyDescent="0.2">
      <c r="A3" s="30" t="s">
        <v>23</v>
      </c>
      <c r="B3" s="14" t="s">
        <v>692</v>
      </c>
      <c r="D3" s="1"/>
      <c r="F3" s="18"/>
      <c r="G3" s="17" t="s">
        <v>7</v>
      </c>
      <c r="H3" s="4">
        <f>J3*3+K3</f>
        <v>0</v>
      </c>
      <c r="I3" s="4">
        <f>J3+K3+L3</f>
        <v>0</v>
      </c>
      <c r="J3" s="5"/>
      <c r="K3" s="5"/>
      <c r="L3" s="5"/>
      <c r="M3" s="5">
        <f>+D30+F15+F19+F16+D20+F24+D27+F39+D40+D31</f>
        <v>0</v>
      </c>
      <c r="N3" s="16">
        <f>D15+D16+D19+F27+F30+F31+F40+D24+F20+D39</f>
        <v>0</v>
      </c>
      <c r="O3" s="4">
        <f>M3-N3</f>
        <v>0</v>
      </c>
      <c r="P3" s="6" t="e">
        <f>H3/I3</f>
        <v>#DIV/0!</v>
      </c>
      <c r="Q3" s="6" t="e">
        <f>M3/I3</f>
        <v>#DIV/0!</v>
      </c>
      <c r="R3" s="6" t="e">
        <f>N3/I3</f>
        <v>#DIV/0!</v>
      </c>
      <c r="V3" s="10" t="s">
        <v>54</v>
      </c>
      <c r="W3">
        <f t="shared" si="0"/>
        <v>3</v>
      </c>
      <c r="Y3" s="53"/>
      <c r="Z3" s="53"/>
    </row>
    <row r="4" spans="1:26" ht="15" thickTop="1" thickBot="1" x14ac:dyDescent="0.2">
      <c r="A4" s="30" t="s">
        <v>83</v>
      </c>
      <c r="B4" t="s">
        <v>693</v>
      </c>
      <c r="D4" s="1"/>
      <c r="F4" s="18">
        <v>4</v>
      </c>
      <c r="G4" s="17" t="s">
        <v>6</v>
      </c>
      <c r="H4" s="4">
        <f t="shared" ref="H4:H8" si="1">J4*3+K4</f>
        <v>4</v>
      </c>
      <c r="I4" s="4">
        <f>J4+K4+L4</f>
        <v>6</v>
      </c>
      <c r="J4" s="5">
        <v>1</v>
      </c>
      <c r="K4" s="5">
        <v>1</v>
      </c>
      <c r="L4" s="5">
        <v>4</v>
      </c>
      <c r="M4" s="5">
        <f>F18+F21+F23+D24+F30+D32+F37+D26+D28+D35</f>
        <v>9</v>
      </c>
      <c r="N4" s="5">
        <f>D18+D21+D23+F24+F26+F28+D30+F32+D37+F35</f>
        <v>13</v>
      </c>
      <c r="O4" s="4">
        <f t="shared" ref="O4:O8" si="2">M4-N4</f>
        <v>-4</v>
      </c>
      <c r="P4" s="6">
        <f t="shared" ref="P4:P8" si="3">H4/I4</f>
        <v>0.66666666666666663</v>
      </c>
      <c r="Q4" s="6">
        <f t="shared" ref="Q4:Q8" si="4">M4/I4</f>
        <v>1.5</v>
      </c>
      <c r="R4" s="6">
        <f t="shared" ref="R4:R8" si="5">N4/I4</f>
        <v>2.1666666666666665</v>
      </c>
      <c r="V4" s="10" t="s">
        <v>41</v>
      </c>
      <c r="W4">
        <f t="shared" si="0"/>
        <v>3</v>
      </c>
      <c r="Y4" s="53"/>
      <c r="Z4" s="53"/>
    </row>
    <row r="5" spans="1:26" ht="15" thickTop="1" thickBot="1" x14ac:dyDescent="0.2">
      <c r="A5" s="30" t="s">
        <v>25</v>
      </c>
      <c r="B5" t="s">
        <v>694</v>
      </c>
      <c r="D5" s="1"/>
      <c r="F5" s="18">
        <v>2</v>
      </c>
      <c r="G5" s="17" t="s">
        <v>8</v>
      </c>
      <c r="H5" s="4">
        <f t="shared" si="1"/>
        <v>7</v>
      </c>
      <c r="I5" s="4">
        <f t="shared" ref="I5:I8" si="6">J5+K5+L5</f>
        <v>6</v>
      </c>
      <c r="J5" s="5">
        <v>2</v>
      </c>
      <c r="K5" s="5">
        <v>1</v>
      </c>
      <c r="L5" s="5">
        <v>3</v>
      </c>
      <c r="M5" s="5">
        <f>F14+D17+D19+D21+F25+F28+D29+F31+D33+F36</f>
        <v>12</v>
      </c>
      <c r="N5" s="5">
        <f>F17+F19+D25+F29+D36+F33+F21+D28+D31+D14</f>
        <v>14</v>
      </c>
      <c r="O5" s="4">
        <f t="shared" si="2"/>
        <v>-2</v>
      </c>
      <c r="P5" s="6">
        <f t="shared" si="3"/>
        <v>1.1666666666666667</v>
      </c>
      <c r="Q5" s="6">
        <f t="shared" si="4"/>
        <v>2</v>
      </c>
      <c r="R5" s="6">
        <f t="shared" si="5"/>
        <v>2.3333333333333335</v>
      </c>
      <c r="V5" s="8" t="s">
        <v>77</v>
      </c>
      <c r="W5">
        <f t="shared" si="0"/>
        <v>3</v>
      </c>
      <c r="Y5" s="53"/>
      <c r="Z5" s="53"/>
    </row>
    <row r="6" spans="1:26" ht="15" thickTop="1" thickBot="1" x14ac:dyDescent="0.2">
      <c r="A6" s="30" t="s">
        <v>24</v>
      </c>
      <c r="B6" t="s">
        <v>695</v>
      </c>
      <c r="C6" s="1">
        <v>5</v>
      </c>
      <c r="D6" s="1"/>
      <c r="F6" s="18">
        <v>1</v>
      </c>
      <c r="G6" s="17" t="s">
        <v>9</v>
      </c>
      <c r="H6" s="4">
        <f t="shared" si="1"/>
        <v>16</v>
      </c>
      <c r="I6" s="4">
        <f t="shared" si="6"/>
        <v>6</v>
      </c>
      <c r="J6" s="5">
        <v>5</v>
      </c>
      <c r="K6" s="5">
        <v>1</v>
      </c>
      <c r="L6" s="5"/>
      <c r="M6" s="5">
        <f>F13+D14+D16+D18+F20+D22+F26+F29+D34+F38</f>
        <v>17</v>
      </c>
      <c r="N6" s="5">
        <f>F14+D13+F16+F18+D20+F22+D29+F34+D26+D38</f>
        <v>4</v>
      </c>
      <c r="O6" s="4">
        <f t="shared" si="2"/>
        <v>13</v>
      </c>
      <c r="P6" s="6">
        <f t="shared" si="3"/>
        <v>2.6666666666666665</v>
      </c>
      <c r="Q6" s="6">
        <f t="shared" si="4"/>
        <v>2.8333333333333335</v>
      </c>
      <c r="R6" s="6">
        <f t="shared" si="5"/>
        <v>0.66666666666666663</v>
      </c>
      <c r="V6" s="9" t="s">
        <v>31</v>
      </c>
      <c r="W6">
        <f t="shared" si="0"/>
        <v>2</v>
      </c>
      <c r="Y6" s="53"/>
      <c r="Z6" s="53"/>
    </row>
    <row r="7" spans="1:26" ht="15" thickTop="1" thickBot="1" x14ac:dyDescent="0.2">
      <c r="A7" s="30" t="s">
        <v>70</v>
      </c>
      <c r="B7" t="s">
        <v>696</v>
      </c>
      <c r="D7" s="1"/>
      <c r="F7" s="18"/>
      <c r="G7" s="17" t="s">
        <v>10</v>
      </c>
      <c r="H7" s="4">
        <f t="shared" si="1"/>
        <v>0</v>
      </c>
      <c r="I7" s="4">
        <f t="shared" si="6"/>
        <v>0</v>
      </c>
      <c r="J7" s="5"/>
      <c r="K7" s="5"/>
      <c r="L7" s="5"/>
      <c r="M7" s="5">
        <f>F34+F35+D36+D37+D38+F40+F41+D42+F33+D39</f>
        <v>0</v>
      </c>
      <c r="N7" s="5">
        <f>D34+D33+D35+F36+F37+F39+D40+D41+F42+F38</f>
        <v>0</v>
      </c>
      <c r="O7" s="4">
        <f t="shared" si="2"/>
        <v>0</v>
      </c>
      <c r="P7" s="6" t="e">
        <f t="shared" si="3"/>
        <v>#DIV/0!</v>
      </c>
      <c r="Q7" s="6" t="e">
        <f t="shared" si="4"/>
        <v>#DIV/0!</v>
      </c>
      <c r="R7" s="6" t="e">
        <f t="shared" si="5"/>
        <v>#DIV/0!</v>
      </c>
      <c r="V7" s="9" t="s">
        <v>152</v>
      </c>
      <c r="W7">
        <f t="shared" si="0"/>
        <v>2</v>
      </c>
      <c r="Y7" s="53"/>
      <c r="Z7" s="53"/>
    </row>
    <row r="8" spans="1:26" ht="15" thickTop="1" thickBot="1" x14ac:dyDescent="0.2">
      <c r="A8" s="30"/>
      <c r="B8" t="s">
        <v>698</v>
      </c>
      <c r="C8" s="1" t="s">
        <v>697</v>
      </c>
      <c r="D8" s="1"/>
      <c r="F8" s="18">
        <v>3</v>
      </c>
      <c r="G8" s="17" t="s">
        <v>11</v>
      </c>
      <c r="H8" s="4">
        <f t="shared" si="1"/>
        <v>7</v>
      </c>
      <c r="I8" s="4">
        <f t="shared" si="6"/>
        <v>6</v>
      </c>
      <c r="J8" s="5">
        <v>2</v>
      </c>
      <c r="K8" s="5">
        <v>1</v>
      </c>
      <c r="L8" s="5">
        <v>3</v>
      </c>
      <c r="M8" s="5">
        <f>D13+D15+F17+F22+D23+D25+F27+F32+D41+F42</f>
        <v>13</v>
      </c>
      <c r="N8" s="5">
        <f>F13+F15+D17+D22+F23+F25+D27+F41+D42+D32</f>
        <v>20</v>
      </c>
      <c r="O8" s="4">
        <f t="shared" si="2"/>
        <v>-7</v>
      </c>
      <c r="P8" s="6">
        <f t="shared" si="3"/>
        <v>1.1666666666666667</v>
      </c>
      <c r="Q8" s="6">
        <f t="shared" si="4"/>
        <v>2.1666666666666665</v>
      </c>
      <c r="R8" s="6">
        <f t="shared" si="5"/>
        <v>3.3333333333333335</v>
      </c>
      <c r="V8" s="9" t="s">
        <v>38</v>
      </c>
      <c r="W8">
        <f t="shared" si="0"/>
        <v>2</v>
      </c>
      <c r="Y8" s="53"/>
      <c r="Z8" s="53"/>
    </row>
    <row r="9" spans="1:26" ht="14.25" thickTop="1" x14ac:dyDescent="0.15">
      <c r="A9" s="15"/>
      <c r="D9" s="1"/>
      <c r="F9" s="1"/>
      <c r="O9" s="11">
        <f>SUM(O3:O8)</f>
        <v>0</v>
      </c>
      <c r="V9" s="8" t="s">
        <v>467</v>
      </c>
      <c r="W9">
        <f t="shared" si="0"/>
        <v>2</v>
      </c>
      <c r="Y9" s="53"/>
      <c r="Z9" s="53"/>
    </row>
    <row r="10" spans="1:26" x14ac:dyDescent="0.15">
      <c r="A10" s="15"/>
      <c r="B10" s="15"/>
      <c r="V10" s="10" t="s">
        <v>132</v>
      </c>
      <c r="W10">
        <f t="shared" si="0"/>
        <v>2</v>
      </c>
      <c r="Y10" s="53"/>
      <c r="Z10" s="53"/>
    </row>
    <row r="11" spans="1:26" x14ac:dyDescent="0.15">
      <c r="B11" s="12"/>
      <c r="C11" s="51" t="s">
        <v>1</v>
      </c>
      <c r="D11" s="51"/>
      <c r="E11" s="51"/>
      <c r="F11" s="51"/>
      <c r="G11" s="51"/>
      <c r="V11" s="10" t="s">
        <v>51</v>
      </c>
      <c r="W11">
        <f t="shared" si="0"/>
        <v>2</v>
      </c>
      <c r="Y11" s="53"/>
      <c r="Z11" s="53"/>
    </row>
    <row r="12" spans="1:26" x14ac:dyDescent="0.15">
      <c r="C12" s="23" t="s">
        <v>2</v>
      </c>
      <c r="D12" s="23"/>
      <c r="E12" s="23"/>
      <c r="F12" s="23"/>
      <c r="G12" s="22" t="s">
        <v>3</v>
      </c>
      <c r="I12" s="21" t="s">
        <v>5</v>
      </c>
      <c r="J12" s="21"/>
      <c r="K12" s="21"/>
      <c r="L12" s="21"/>
      <c r="M12" s="21"/>
      <c r="N12" s="21"/>
      <c r="O12" s="21"/>
      <c r="P12" s="21"/>
      <c r="Q12" s="21"/>
      <c r="R12" s="21"/>
      <c r="S12" s="21"/>
      <c r="T12" s="22"/>
      <c r="V12" s="7" t="s">
        <v>43</v>
      </c>
      <c r="W12">
        <f t="shared" si="0"/>
        <v>2</v>
      </c>
      <c r="Y12" s="53"/>
      <c r="Z12" s="53"/>
    </row>
    <row r="13" spans="1:26" x14ac:dyDescent="0.15">
      <c r="C13" s="1" t="s">
        <v>11</v>
      </c>
      <c r="D13" s="1">
        <v>0</v>
      </c>
      <c r="E13" s="1" t="s">
        <v>4</v>
      </c>
      <c r="F13" s="1">
        <v>5</v>
      </c>
      <c r="G13" s="1" t="s">
        <v>9</v>
      </c>
      <c r="I13" s="20" t="s">
        <v>668</v>
      </c>
      <c r="J13" s="20" t="s">
        <v>41</v>
      </c>
      <c r="K13" s="20" t="s">
        <v>668</v>
      </c>
      <c r="L13" s="20" t="s">
        <v>132</v>
      </c>
      <c r="M13" s="20" t="s">
        <v>669</v>
      </c>
      <c r="N13" s="20"/>
      <c r="O13" s="20"/>
      <c r="P13" s="20"/>
      <c r="Q13" s="20"/>
      <c r="R13" s="20"/>
      <c r="S13" s="20"/>
      <c r="V13" s="7" t="s">
        <v>53</v>
      </c>
      <c r="W13">
        <f t="shared" si="0"/>
        <v>1</v>
      </c>
      <c r="Y13" s="53"/>
      <c r="Z13" s="53"/>
    </row>
    <row r="14" spans="1:26" x14ac:dyDescent="0.15">
      <c r="C14" s="1" t="s">
        <v>9</v>
      </c>
      <c r="D14" s="1">
        <v>0</v>
      </c>
      <c r="E14" s="1" t="s">
        <v>4</v>
      </c>
      <c r="F14" s="1">
        <v>0</v>
      </c>
      <c r="G14" s="1" t="s">
        <v>8</v>
      </c>
      <c r="I14" s="20"/>
      <c r="J14" s="20"/>
      <c r="K14" s="20"/>
      <c r="L14" s="20"/>
      <c r="M14" s="20"/>
      <c r="N14" s="20"/>
      <c r="O14" s="20"/>
      <c r="P14" s="20"/>
      <c r="Q14" s="20"/>
      <c r="R14" s="20"/>
      <c r="S14" s="20"/>
      <c r="V14" s="10" t="s">
        <v>93</v>
      </c>
      <c r="W14">
        <f t="shared" si="0"/>
        <v>1</v>
      </c>
    </row>
    <row r="15" spans="1:26" x14ac:dyDescent="0.15">
      <c r="C15" s="1" t="s">
        <v>11</v>
      </c>
      <c r="D15" s="1"/>
      <c r="E15" s="1" t="s">
        <v>4</v>
      </c>
      <c r="F15" s="1"/>
      <c r="G15" s="1" t="s">
        <v>7</v>
      </c>
      <c r="I15" s="20"/>
      <c r="J15" s="20"/>
      <c r="K15" s="20"/>
      <c r="L15" s="20"/>
      <c r="M15" s="20"/>
      <c r="N15" s="20"/>
      <c r="O15" s="20"/>
      <c r="P15" s="20"/>
      <c r="Q15" s="20"/>
      <c r="R15" s="20"/>
      <c r="S15" s="20"/>
      <c r="V15" s="9" t="s">
        <v>143</v>
      </c>
      <c r="W15">
        <f t="shared" si="0"/>
        <v>1</v>
      </c>
      <c r="Y15" s="49"/>
    </row>
    <row r="16" spans="1:26" x14ac:dyDescent="0.15">
      <c r="C16" s="1" t="s">
        <v>9</v>
      </c>
      <c r="D16" s="1"/>
      <c r="E16" s="1" t="s">
        <v>4</v>
      </c>
      <c r="F16" s="1"/>
      <c r="G16" s="1" t="s">
        <v>7</v>
      </c>
      <c r="I16" s="20"/>
      <c r="J16" s="20"/>
      <c r="K16" s="20"/>
      <c r="L16" s="20"/>
      <c r="M16" s="20"/>
      <c r="N16" s="20"/>
      <c r="O16" s="20"/>
      <c r="P16" s="20"/>
      <c r="Q16" s="20"/>
      <c r="R16" s="20"/>
      <c r="S16" s="20"/>
      <c r="V16" s="10" t="s">
        <v>66</v>
      </c>
      <c r="W16">
        <f t="shared" si="0"/>
        <v>1</v>
      </c>
    </row>
    <row r="17" spans="3:25" x14ac:dyDescent="0.15">
      <c r="C17" s="1" t="s">
        <v>8</v>
      </c>
      <c r="D17" s="1">
        <v>1</v>
      </c>
      <c r="E17" s="1" t="s">
        <v>4</v>
      </c>
      <c r="F17" s="1">
        <v>4</v>
      </c>
      <c r="G17" s="1" t="s">
        <v>11</v>
      </c>
      <c r="I17" s="20" t="s">
        <v>663</v>
      </c>
      <c r="J17" s="20" t="s">
        <v>43</v>
      </c>
      <c r="K17" s="20" t="s">
        <v>38</v>
      </c>
      <c r="L17" s="20" t="s">
        <v>664</v>
      </c>
      <c r="M17" s="20" t="s">
        <v>664</v>
      </c>
      <c r="N17" s="20"/>
      <c r="O17" s="20"/>
      <c r="P17" s="20"/>
      <c r="Q17" s="20"/>
      <c r="R17" s="20"/>
      <c r="S17" s="20"/>
      <c r="V17" s="10" t="s">
        <v>270</v>
      </c>
      <c r="W17">
        <f t="shared" si="0"/>
        <v>1</v>
      </c>
    </row>
    <row r="18" spans="3:25" x14ac:dyDescent="0.15">
      <c r="C18" s="1" t="s">
        <v>9</v>
      </c>
      <c r="D18" s="1">
        <v>2</v>
      </c>
      <c r="E18" s="1" t="s">
        <v>4</v>
      </c>
      <c r="F18" s="1">
        <v>1</v>
      </c>
      <c r="G18" s="1" t="s">
        <v>6</v>
      </c>
      <c r="I18" s="20" t="s">
        <v>665</v>
      </c>
      <c r="J18" s="20" t="s">
        <v>666</v>
      </c>
      <c r="K18" s="20" t="s">
        <v>667</v>
      </c>
      <c r="L18" s="20"/>
      <c r="M18" s="20"/>
      <c r="N18" s="20"/>
      <c r="O18" s="20"/>
      <c r="P18" s="20"/>
      <c r="Q18" s="20"/>
      <c r="R18" s="20"/>
      <c r="S18" s="20"/>
      <c r="V18" s="8" t="s">
        <v>72</v>
      </c>
      <c r="W18">
        <f t="shared" si="0"/>
        <v>1</v>
      </c>
      <c r="Y18" t="s">
        <v>415</v>
      </c>
    </row>
    <row r="19" spans="3:25" x14ac:dyDescent="0.15">
      <c r="C19" s="1" t="s">
        <v>8</v>
      </c>
      <c r="D19" s="1"/>
      <c r="E19" s="1" t="s">
        <v>4</v>
      </c>
      <c r="F19" s="1"/>
      <c r="G19" s="1" t="s">
        <v>7</v>
      </c>
      <c r="I19" s="20"/>
      <c r="J19" s="20"/>
      <c r="K19" s="20"/>
      <c r="L19" s="20"/>
      <c r="M19" s="20"/>
      <c r="N19" s="20"/>
      <c r="O19" s="20"/>
      <c r="P19" s="20"/>
      <c r="Q19" s="20"/>
      <c r="R19" s="20"/>
      <c r="S19" s="20"/>
      <c r="V19" s="10" t="s">
        <v>115</v>
      </c>
      <c r="W19">
        <f t="shared" si="0"/>
        <v>1</v>
      </c>
      <c r="Y19" t="s">
        <v>603</v>
      </c>
    </row>
    <row r="20" spans="3:25" x14ac:dyDescent="0.15">
      <c r="C20" s="1" t="s">
        <v>7</v>
      </c>
      <c r="D20" s="1"/>
      <c r="E20" s="1" t="s">
        <v>4</v>
      </c>
      <c r="F20" s="1"/>
      <c r="G20" s="1" t="s">
        <v>9</v>
      </c>
      <c r="I20" s="20"/>
      <c r="J20" s="20"/>
      <c r="K20" s="20"/>
      <c r="L20" s="20"/>
      <c r="M20" s="20"/>
      <c r="N20" s="20"/>
      <c r="O20" s="20"/>
      <c r="P20" s="20"/>
      <c r="Q20" s="20"/>
      <c r="R20" s="20"/>
      <c r="S20" s="20"/>
      <c r="V20" s="19" t="s">
        <v>64</v>
      </c>
      <c r="W20">
        <f t="shared" si="0"/>
        <v>1</v>
      </c>
      <c r="Y20" t="s">
        <v>54</v>
      </c>
    </row>
    <row r="21" spans="3:25" x14ac:dyDescent="0.15">
      <c r="C21" s="1" t="s">
        <v>8</v>
      </c>
      <c r="D21" s="1">
        <v>1</v>
      </c>
      <c r="E21" s="1" t="s">
        <v>4</v>
      </c>
      <c r="F21" s="1">
        <v>0</v>
      </c>
      <c r="G21" s="1" t="s">
        <v>6</v>
      </c>
      <c r="H21" s="1"/>
      <c r="I21" s="20" t="s">
        <v>681</v>
      </c>
      <c r="J21" s="20"/>
      <c r="K21" s="20"/>
      <c r="L21" s="20"/>
      <c r="M21" s="20"/>
      <c r="N21" s="20"/>
      <c r="O21" s="20"/>
      <c r="P21" s="20"/>
      <c r="Q21" s="20"/>
      <c r="R21" s="20"/>
      <c r="S21" s="20"/>
      <c r="V21" s="8" t="s">
        <v>60</v>
      </c>
      <c r="W21">
        <f t="shared" si="0"/>
        <v>1</v>
      </c>
      <c r="Y21" t="s">
        <v>77</v>
      </c>
    </row>
    <row r="22" spans="3:25" x14ac:dyDescent="0.15">
      <c r="C22" s="1" t="s">
        <v>9</v>
      </c>
      <c r="D22" s="1">
        <v>4</v>
      </c>
      <c r="E22" s="1" t="s">
        <v>4</v>
      </c>
      <c r="F22" s="1">
        <v>0</v>
      </c>
      <c r="G22" s="1" t="s">
        <v>11</v>
      </c>
      <c r="I22" s="20" t="s">
        <v>683</v>
      </c>
      <c r="J22" s="20" t="s">
        <v>683</v>
      </c>
      <c r="K22" s="20" t="s">
        <v>684</v>
      </c>
      <c r="L22" s="20" t="s">
        <v>685</v>
      </c>
      <c r="M22" s="20"/>
      <c r="N22" s="20"/>
      <c r="O22" s="20"/>
      <c r="P22" s="20"/>
      <c r="Q22" s="20"/>
      <c r="R22" s="20"/>
      <c r="S22" s="20"/>
      <c r="V22" s="9" t="s">
        <v>32</v>
      </c>
      <c r="W22">
        <f t="shared" si="0"/>
        <v>1</v>
      </c>
      <c r="Y22" t="s">
        <v>41</v>
      </c>
    </row>
    <row r="23" spans="3:25" x14ac:dyDescent="0.15">
      <c r="C23" s="1" t="s">
        <v>11</v>
      </c>
      <c r="D23" s="1">
        <v>4</v>
      </c>
      <c r="E23" s="1" t="s">
        <v>4</v>
      </c>
      <c r="F23" s="1">
        <v>0</v>
      </c>
      <c r="G23" s="1" t="s">
        <v>6</v>
      </c>
      <c r="I23" s="20" t="s">
        <v>74</v>
      </c>
      <c r="J23" s="20" t="s">
        <v>672</v>
      </c>
      <c r="K23" s="20" t="s">
        <v>672</v>
      </c>
      <c r="L23" s="20" t="s">
        <v>312</v>
      </c>
      <c r="M23" s="20"/>
      <c r="N23" s="20"/>
      <c r="O23" s="20"/>
      <c r="P23" s="20"/>
      <c r="Q23" s="20"/>
      <c r="R23" s="20"/>
      <c r="S23" s="20"/>
      <c r="V23" s="10" t="s">
        <v>687</v>
      </c>
      <c r="W23">
        <f t="shared" si="0"/>
        <v>1</v>
      </c>
      <c r="Y23" t="s">
        <v>699</v>
      </c>
    </row>
    <row r="24" spans="3:25" x14ac:dyDescent="0.15">
      <c r="C24" s="1" t="s">
        <v>6</v>
      </c>
      <c r="D24" s="1"/>
      <c r="E24" s="1" t="s">
        <v>4</v>
      </c>
      <c r="F24" s="1"/>
      <c r="G24" s="1" t="s">
        <v>7</v>
      </c>
      <c r="I24" s="20"/>
      <c r="J24" s="20"/>
      <c r="K24" s="20"/>
      <c r="L24" s="20"/>
      <c r="M24" s="20"/>
      <c r="N24" s="20"/>
      <c r="O24" s="20"/>
      <c r="P24" s="20"/>
      <c r="Q24" s="20"/>
      <c r="R24" s="20"/>
      <c r="S24" s="20"/>
      <c r="V24" s="9" t="s">
        <v>682</v>
      </c>
      <c r="W24">
        <f t="shared" si="0"/>
        <v>1</v>
      </c>
      <c r="Y24" t="s">
        <v>104</v>
      </c>
    </row>
    <row r="25" spans="3:25" x14ac:dyDescent="0.15">
      <c r="C25" s="1" t="s">
        <v>11</v>
      </c>
      <c r="D25" s="1">
        <v>3</v>
      </c>
      <c r="E25" s="1" t="s">
        <v>4</v>
      </c>
      <c r="F25" s="1">
        <v>8</v>
      </c>
      <c r="G25" s="1" t="s">
        <v>8</v>
      </c>
      <c r="I25" s="20" t="s">
        <v>47</v>
      </c>
      <c r="J25" s="20" t="s">
        <v>673</v>
      </c>
      <c r="K25" s="20" t="s">
        <v>674</v>
      </c>
      <c r="L25" s="20" t="s">
        <v>675</v>
      </c>
      <c r="M25" s="20" t="s">
        <v>86</v>
      </c>
      <c r="N25" s="20" t="s">
        <v>676</v>
      </c>
      <c r="O25" s="20" t="s">
        <v>86</v>
      </c>
      <c r="P25" s="20" t="s">
        <v>53</v>
      </c>
      <c r="Q25" s="20" t="s">
        <v>677</v>
      </c>
      <c r="R25" s="20" t="s">
        <v>678</v>
      </c>
      <c r="S25" s="20" t="s">
        <v>678</v>
      </c>
      <c r="V25" s="10" t="s">
        <v>102</v>
      </c>
      <c r="W25">
        <f t="shared" si="0"/>
        <v>1</v>
      </c>
      <c r="Y25" t="s">
        <v>700</v>
      </c>
    </row>
    <row r="26" spans="3:25" x14ac:dyDescent="0.15">
      <c r="C26" s="1" t="s">
        <v>6</v>
      </c>
      <c r="D26" s="1">
        <v>2</v>
      </c>
      <c r="E26" s="1" t="s">
        <v>4</v>
      </c>
      <c r="F26" s="1">
        <v>3</v>
      </c>
      <c r="G26" s="1" t="s">
        <v>9</v>
      </c>
      <c r="I26" s="20" t="s">
        <v>679</v>
      </c>
      <c r="J26" s="20" t="s">
        <v>51</v>
      </c>
      <c r="K26" s="20" t="s">
        <v>66</v>
      </c>
      <c r="L26" s="20" t="s">
        <v>680</v>
      </c>
      <c r="M26" s="20" t="s">
        <v>72</v>
      </c>
      <c r="N26" s="20"/>
      <c r="O26" s="20"/>
      <c r="P26" s="20"/>
      <c r="Q26" s="20"/>
      <c r="R26" s="20"/>
      <c r="S26" s="20"/>
      <c r="V26" s="9" t="s">
        <v>35</v>
      </c>
      <c r="W26">
        <f t="shared" si="0"/>
        <v>1</v>
      </c>
      <c r="Y26" t="s">
        <v>102</v>
      </c>
    </row>
    <row r="27" spans="3:25" x14ac:dyDescent="0.15">
      <c r="C27" s="1" t="s">
        <v>7</v>
      </c>
      <c r="D27" s="1"/>
      <c r="E27" s="1" t="s">
        <v>4</v>
      </c>
      <c r="F27" s="1"/>
      <c r="G27" s="1" t="s">
        <v>11</v>
      </c>
      <c r="I27" s="20"/>
      <c r="J27" s="20"/>
      <c r="K27" s="20"/>
      <c r="L27" s="20"/>
      <c r="M27" s="20"/>
      <c r="N27" s="20"/>
      <c r="O27" s="20"/>
      <c r="P27" s="20"/>
      <c r="Q27" s="20"/>
      <c r="R27" s="20"/>
      <c r="S27" s="20"/>
      <c r="V27" s="9" t="s">
        <v>47</v>
      </c>
      <c r="W27">
        <f t="shared" si="0"/>
        <v>1</v>
      </c>
      <c r="Y27" t="s">
        <v>470</v>
      </c>
    </row>
    <row r="28" spans="3:25" x14ac:dyDescent="0.15">
      <c r="C28" s="1" t="s">
        <v>6</v>
      </c>
      <c r="D28" s="1">
        <v>4</v>
      </c>
      <c r="E28" s="1" t="s">
        <v>4</v>
      </c>
      <c r="F28" s="1">
        <v>1</v>
      </c>
      <c r="G28" s="1" t="s">
        <v>8</v>
      </c>
      <c r="I28" s="20" t="s">
        <v>670</v>
      </c>
      <c r="J28" s="20" t="s">
        <v>670</v>
      </c>
      <c r="K28" s="20" t="s">
        <v>670</v>
      </c>
      <c r="L28" s="20" t="s">
        <v>671</v>
      </c>
      <c r="M28" s="20" t="s">
        <v>31</v>
      </c>
      <c r="N28" s="20"/>
      <c r="O28" s="20"/>
      <c r="P28" s="20"/>
      <c r="Q28" s="20"/>
      <c r="R28" s="20"/>
      <c r="S28" s="20"/>
      <c r="V28" s="7" t="s">
        <v>312</v>
      </c>
      <c r="W28">
        <f t="shared" si="0"/>
        <v>1</v>
      </c>
      <c r="Y28" t="s">
        <v>701</v>
      </c>
    </row>
    <row r="29" spans="3:25" x14ac:dyDescent="0.15">
      <c r="C29" s="1" t="s">
        <v>8</v>
      </c>
      <c r="D29" s="1">
        <v>1</v>
      </c>
      <c r="E29" s="1" t="s">
        <v>4</v>
      </c>
      <c r="F29" s="1">
        <v>3</v>
      </c>
      <c r="G29" s="1" t="s">
        <v>9</v>
      </c>
      <c r="I29" s="20" t="s">
        <v>686</v>
      </c>
      <c r="J29" s="20" t="s">
        <v>687</v>
      </c>
      <c r="K29" s="20" t="s">
        <v>688</v>
      </c>
      <c r="L29" s="20" t="s">
        <v>689</v>
      </c>
      <c r="M29" s="20"/>
      <c r="N29" s="20"/>
      <c r="O29" s="20"/>
      <c r="P29" s="20"/>
      <c r="Q29" s="20"/>
      <c r="R29" s="20"/>
      <c r="S29" s="20"/>
      <c r="V29" s="8" t="s">
        <v>261</v>
      </c>
      <c r="W29">
        <f t="shared" si="0"/>
        <v>0</v>
      </c>
      <c r="Y29" t="s">
        <v>702</v>
      </c>
    </row>
    <row r="30" spans="3:25" x14ac:dyDescent="0.15">
      <c r="C30" s="1" t="s">
        <v>7</v>
      </c>
      <c r="D30" s="1"/>
      <c r="E30" s="1" t="s">
        <v>4</v>
      </c>
      <c r="F30" s="1"/>
      <c r="G30" s="1" t="s">
        <v>6</v>
      </c>
      <c r="I30" s="20"/>
      <c r="J30" s="20"/>
      <c r="K30" s="20"/>
      <c r="L30" s="20"/>
      <c r="M30" s="20"/>
      <c r="N30" s="20"/>
      <c r="O30" s="20"/>
      <c r="P30" s="20"/>
      <c r="Q30" s="20"/>
      <c r="R30" s="20"/>
      <c r="S30" s="20"/>
      <c r="V30" s="7" t="s">
        <v>88</v>
      </c>
      <c r="W30">
        <f t="shared" si="0"/>
        <v>0</v>
      </c>
    </row>
    <row r="31" spans="3:25" x14ac:dyDescent="0.15">
      <c r="C31" s="1" t="s">
        <v>7</v>
      </c>
      <c r="D31" s="1"/>
      <c r="E31" s="1" t="s">
        <v>4</v>
      </c>
      <c r="F31" s="1"/>
      <c r="G31" s="1" t="s">
        <v>8</v>
      </c>
      <c r="I31" s="20"/>
      <c r="J31" s="20"/>
      <c r="K31" s="20"/>
      <c r="L31" s="20"/>
      <c r="M31" s="20"/>
      <c r="N31" s="20"/>
      <c r="O31" s="20"/>
      <c r="P31" s="20"/>
      <c r="Q31" s="20"/>
      <c r="R31" s="20"/>
      <c r="S31" s="20"/>
      <c r="V31" s="10" t="s">
        <v>314</v>
      </c>
      <c r="W31">
        <f t="shared" si="0"/>
        <v>0</v>
      </c>
    </row>
    <row r="32" spans="3:25" x14ac:dyDescent="0.15">
      <c r="C32" s="1" t="s">
        <v>6</v>
      </c>
      <c r="D32" s="1">
        <v>2</v>
      </c>
      <c r="E32" s="1" t="s">
        <v>4</v>
      </c>
      <c r="F32" s="1">
        <v>2</v>
      </c>
      <c r="G32" s="1" t="s">
        <v>11</v>
      </c>
      <c r="I32" s="20" t="s">
        <v>672</v>
      </c>
      <c r="J32" s="20" t="s">
        <v>74</v>
      </c>
      <c r="K32" s="20" t="s">
        <v>690</v>
      </c>
      <c r="L32" s="20" t="s">
        <v>671</v>
      </c>
      <c r="M32" s="20"/>
      <c r="N32" s="20"/>
      <c r="O32" s="20"/>
      <c r="P32" s="20"/>
      <c r="Q32" s="20"/>
      <c r="R32" s="20"/>
      <c r="S32" s="20"/>
      <c r="V32" s="8" t="s">
        <v>76</v>
      </c>
      <c r="W32">
        <f t="shared" si="0"/>
        <v>0</v>
      </c>
    </row>
    <row r="33" spans="3:23" x14ac:dyDescent="0.15">
      <c r="C33" s="1" t="s">
        <v>8</v>
      </c>
      <c r="D33" s="1"/>
      <c r="E33" s="1" t="s">
        <v>4</v>
      </c>
      <c r="F33" s="1"/>
      <c r="G33" s="1" t="s">
        <v>10</v>
      </c>
      <c r="H33" s="1"/>
      <c r="I33" s="20"/>
      <c r="J33" s="20"/>
      <c r="K33" s="20"/>
      <c r="L33" s="20"/>
      <c r="M33" s="20"/>
      <c r="N33" s="20"/>
      <c r="O33" s="20"/>
      <c r="P33" s="20"/>
      <c r="Q33" s="20"/>
      <c r="R33" s="20"/>
      <c r="S33" s="20"/>
      <c r="V33" s="9" t="s">
        <v>127</v>
      </c>
      <c r="W33">
        <f t="shared" si="0"/>
        <v>0</v>
      </c>
    </row>
    <row r="34" spans="3:23" x14ac:dyDescent="0.15">
      <c r="C34" s="1" t="s">
        <v>9</v>
      </c>
      <c r="D34" s="1"/>
      <c r="E34" s="1" t="s">
        <v>4</v>
      </c>
      <c r="F34" s="1"/>
      <c r="G34" s="1" t="s">
        <v>10</v>
      </c>
      <c r="H34" s="1"/>
      <c r="I34" s="20"/>
      <c r="J34" s="20"/>
      <c r="K34" s="20"/>
      <c r="L34" s="20"/>
      <c r="M34" s="20"/>
      <c r="N34" s="20"/>
      <c r="O34" s="20"/>
      <c r="P34" s="20"/>
      <c r="Q34" s="20"/>
      <c r="R34" s="20"/>
      <c r="S34" s="20"/>
      <c r="V34" s="7" t="s">
        <v>45</v>
      </c>
      <c r="W34">
        <f t="shared" ref="W34:W65" si="7">COUNTIF($I$12:$U$999,V34)</f>
        <v>0</v>
      </c>
    </row>
    <row r="35" spans="3:23" x14ac:dyDescent="0.15">
      <c r="C35" s="1" t="s">
        <v>6</v>
      </c>
      <c r="D35" s="1"/>
      <c r="E35" s="1" t="s">
        <v>4</v>
      </c>
      <c r="F35" s="1"/>
      <c r="G35" s="1" t="s">
        <v>10</v>
      </c>
      <c r="I35" s="20"/>
      <c r="J35" s="20"/>
      <c r="K35" s="20"/>
      <c r="L35" s="20"/>
      <c r="M35" s="20"/>
      <c r="N35" s="20"/>
      <c r="O35" s="20"/>
      <c r="P35" s="20"/>
      <c r="Q35" s="20"/>
      <c r="R35" s="20"/>
      <c r="S35" s="20"/>
      <c r="V35" s="9" t="s">
        <v>317</v>
      </c>
      <c r="W35">
        <f t="shared" si="7"/>
        <v>0</v>
      </c>
    </row>
    <row r="36" spans="3:23" x14ac:dyDescent="0.15">
      <c r="C36" s="1" t="s">
        <v>10</v>
      </c>
      <c r="D36" s="1"/>
      <c r="E36" s="1" t="s">
        <v>4</v>
      </c>
      <c r="F36" s="1"/>
      <c r="G36" s="1" t="s">
        <v>8</v>
      </c>
      <c r="I36" s="20"/>
      <c r="J36" s="20"/>
      <c r="K36" s="20"/>
      <c r="L36" s="20"/>
      <c r="M36" s="20"/>
      <c r="N36" s="20"/>
      <c r="O36" s="20"/>
      <c r="P36" s="20"/>
      <c r="Q36" s="20"/>
      <c r="R36" s="20"/>
      <c r="S36" s="20"/>
      <c r="V36" s="9" t="s">
        <v>122</v>
      </c>
      <c r="W36">
        <f t="shared" si="7"/>
        <v>0</v>
      </c>
    </row>
    <row r="37" spans="3:23" x14ac:dyDescent="0.15">
      <c r="C37" s="1" t="s">
        <v>10</v>
      </c>
      <c r="D37" s="1"/>
      <c r="E37" s="1" t="s">
        <v>4</v>
      </c>
      <c r="F37" s="1"/>
      <c r="G37" s="1" t="s">
        <v>6</v>
      </c>
      <c r="I37" s="20"/>
      <c r="J37" s="20"/>
      <c r="K37" s="20"/>
      <c r="L37" s="20"/>
      <c r="M37" s="20"/>
      <c r="N37" s="20"/>
      <c r="O37" s="20"/>
      <c r="P37" s="20"/>
      <c r="Q37" s="20"/>
      <c r="R37" s="20"/>
      <c r="S37" s="20"/>
      <c r="V37" s="8" t="s">
        <v>80</v>
      </c>
      <c r="W37">
        <f t="shared" si="7"/>
        <v>0</v>
      </c>
    </row>
    <row r="38" spans="3:23" x14ac:dyDescent="0.15">
      <c r="C38" s="1" t="s">
        <v>10</v>
      </c>
      <c r="D38" s="1"/>
      <c r="E38" s="1" t="s">
        <v>4</v>
      </c>
      <c r="F38" s="1"/>
      <c r="G38" s="1" t="s">
        <v>9</v>
      </c>
      <c r="I38" s="20"/>
      <c r="J38" s="20"/>
      <c r="K38" s="20"/>
      <c r="L38" s="20"/>
      <c r="M38" s="20"/>
      <c r="N38" s="20"/>
      <c r="O38" s="20"/>
      <c r="P38" s="20"/>
      <c r="Q38" s="20"/>
      <c r="R38" s="20"/>
      <c r="S38" s="20"/>
      <c r="V38" s="9" t="s">
        <v>57</v>
      </c>
      <c r="W38">
        <f t="shared" si="7"/>
        <v>0</v>
      </c>
    </row>
    <row r="39" spans="3:23" x14ac:dyDescent="0.15">
      <c r="C39" s="1" t="s">
        <v>10</v>
      </c>
      <c r="D39" s="1"/>
      <c r="E39" s="1" t="s">
        <v>4</v>
      </c>
      <c r="F39" s="1"/>
      <c r="G39" s="1" t="s">
        <v>7</v>
      </c>
      <c r="I39" s="20"/>
      <c r="J39" s="20"/>
      <c r="K39" s="20"/>
      <c r="L39" s="20"/>
      <c r="M39" s="20"/>
      <c r="N39" s="20"/>
      <c r="O39" s="20"/>
      <c r="P39" s="20"/>
      <c r="Q39" s="20"/>
      <c r="R39" s="20"/>
      <c r="S39" s="20"/>
      <c r="V39" s="7" t="s">
        <v>29</v>
      </c>
      <c r="W39">
        <f t="shared" si="7"/>
        <v>0</v>
      </c>
    </row>
    <row r="40" spans="3:23" x14ac:dyDescent="0.15">
      <c r="C40" s="1" t="s">
        <v>7</v>
      </c>
      <c r="D40" s="1"/>
      <c r="E40" s="1" t="s">
        <v>4</v>
      </c>
      <c r="F40" s="1"/>
      <c r="G40" s="1" t="s">
        <v>10</v>
      </c>
      <c r="I40" s="20"/>
      <c r="J40" s="20"/>
      <c r="K40" s="20"/>
      <c r="L40" s="20"/>
      <c r="M40" s="20"/>
      <c r="N40" s="20"/>
      <c r="O40" s="20"/>
      <c r="P40" s="20"/>
      <c r="Q40" s="20"/>
      <c r="R40" s="20"/>
      <c r="S40" s="20"/>
      <c r="V40" s="10" t="s">
        <v>203</v>
      </c>
      <c r="W40">
        <f t="shared" si="7"/>
        <v>0</v>
      </c>
    </row>
    <row r="41" spans="3:23" x14ac:dyDescent="0.15">
      <c r="C41" s="1" t="s">
        <v>11</v>
      </c>
      <c r="D41" s="1"/>
      <c r="E41" s="1" t="s">
        <v>4</v>
      </c>
      <c r="F41" s="1"/>
      <c r="G41" s="1" t="s">
        <v>10</v>
      </c>
      <c r="I41" s="20"/>
      <c r="J41" s="20"/>
      <c r="K41" s="20"/>
      <c r="L41" s="20"/>
      <c r="M41" s="20"/>
      <c r="N41" s="20"/>
      <c r="O41" s="20"/>
      <c r="P41" s="20"/>
      <c r="Q41" s="20"/>
      <c r="R41" s="20"/>
      <c r="S41" s="20"/>
      <c r="V41" s="7" t="s">
        <v>27</v>
      </c>
      <c r="W41">
        <f t="shared" si="7"/>
        <v>0</v>
      </c>
    </row>
    <row r="42" spans="3:23" x14ac:dyDescent="0.15">
      <c r="C42" s="1" t="s">
        <v>10</v>
      </c>
      <c r="D42" s="1"/>
      <c r="E42" s="1" t="s">
        <v>4</v>
      </c>
      <c r="F42" s="1"/>
      <c r="G42" s="1" t="s">
        <v>11</v>
      </c>
      <c r="I42" s="20"/>
      <c r="J42" s="20"/>
      <c r="K42" s="20"/>
      <c r="L42" s="20"/>
      <c r="M42" s="20"/>
      <c r="N42" s="20"/>
      <c r="O42" s="20"/>
      <c r="P42" s="20"/>
      <c r="Q42" s="20"/>
      <c r="R42" s="20"/>
      <c r="S42" s="20"/>
      <c r="V42" t="s">
        <v>68</v>
      </c>
      <c r="W42">
        <f t="shared" si="7"/>
        <v>0</v>
      </c>
    </row>
    <row r="43" spans="3:23" x14ac:dyDescent="0.15">
      <c r="I43" s="20"/>
      <c r="J43" s="20"/>
      <c r="K43" s="20"/>
      <c r="L43" s="20"/>
      <c r="M43" s="20"/>
      <c r="N43" s="20"/>
      <c r="O43" s="20"/>
      <c r="P43" s="20"/>
      <c r="Q43" s="20"/>
      <c r="R43" s="20"/>
      <c r="S43" s="20"/>
      <c r="V43" s="9" t="s">
        <v>30</v>
      </c>
      <c r="W43">
        <f t="shared" si="7"/>
        <v>0</v>
      </c>
    </row>
    <row r="44" spans="3:23" x14ac:dyDescent="0.15">
      <c r="V44" s="7" t="s">
        <v>50</v>
      </c>
      <c r="W44">
        <f t="shared" si="7"/>
        <v>0</v>
      </c>
    </row>
    <row r="45" spans="3:23" x14ac:dyDescent="0.15">
      <c r="V45" s="9" t="s">
        <v>55</v>
      </c>
      <c r="W45">
        <f t="shared" si="7"/>
        <v>0</v>
      </c>
    </row>
    <row r="46" spans="3:23" x14ac:dyDescent="0.15">
      <c r="V46" s="10" t="s">
        <v>110</v>
      </c>
      <c r="W46">
        <f t="shared" si="7"/>
        <v>0</v>
      </c>
    </row>
    <row r="47" spans="3:23" x14ac:dyDescent="0.15">
      <c r="V47" s="8" t="s">
        <v>62</v>
      </c>
      <c r="W47">
        <f t="shared" si="7"/>
        <v>0</v>
      </c>
    </row>
    <row r="48" spans="3:23" x14ac:dyDescent="0.15">
      <c r="V48" s="10" t="s">
        <v>537</v>
      </c>
      <c r="W48">
        <f t="shared" si="7"/>
        <v>0</v>
      </c>
    </row>
    <row r="49" spans="22:23" customFormat="1" x14ac:dyDescent="0.15">
      <c r="V49" s="8" t="s">
        <v>539</v>
      </c>
      <c r="W49">
        <f t="shared" si="7"/>
        <v>0</v>
      </c>
    </row>
    <row r="50" spans="22:23" customFormat="1" x14ac:dyDescent="0.15">
      <c r="V50" s="7" t="s">
        <v>432</v>
      </c>
      <c r="W50">
        <f t="shared" si="7"/>
        <v>0</v>
      </c>
    </row>
    <row r="51" spans="22:23" customFormat="1" x14ac:dyDescent="0.15">
      <c r="V51" s="13" t="s">
        <v>84</v>
      </c>
      <c r="W51">
        <f t="shared" si="7"/>
        <v>0</v>
      </c>
    </row>
    <row r="52" spans="22:23" customFormat="1" x14ac:dyDescent="0.15">
      <c r="V52" s="7" t="s">
        <v>430</v>
      </c>
      <c r="W52">
        <f t="shared" si="7"/>
        <v>0</v>
      </c>
    </row>
    <row r="53" spans="22:23" customFormat="1" x14ac:dyDescent="0.15">
      <c r="V53" s="7" t="s">
        <v>503</v>
      </c>
      <c r="W53">
        <f t="shared" si="7"/>
        <v>0</v>
      </c>
    </row>
    <row r="54" spans="22:23" customFormat="1" x14ac:dyDescent="0.15">
      <c r="V54" s="10" t="s">
        <v>441</v>
      </c>
      <c r="W54">
        <f t="shared" si="7"/>
        <v>0</v>
      </c>
    </row>
    <row r="55" spans="22:23" customFormat="1" x14ac:dyDescent="0.15">
      <c r="V55" s="8" t="s">
        <v>98</v>
      </c>
      <c r="W55">
        <f t="shared" si="7"/>
        <v>0</v>
      </c>
    </row>
    <row r="56" spans="22:23" customFormat="1" x14ac:dyDescent="0.15">
      <c r="V56" s="8" t="s">
        <v>26</v>
      </c>
      <c r="W56">
        <f t="shared" si="7"/>
        <v>0</v>
      </c>
    </row>
    <row r="57" spans="22:23" customFormat="1" x14ac:dyDescent="0.15">
      <c r="V57" s="9" t="s">
        <v>229</v>
      </c>
      <c r="W57">
        <f t="shared" si="7"/>
        <v>0</v>
      </c>
    </row>
    <row r="58" spans="22:23" customFormat="1" x14ac:dyDescent="0.15">
      <c r="V58" s="9" t="s">
        <v>39</v>
      </c>
      <c r="W58">
        <f t="shared" si="7"/>
        <v>0</v>
      </c>
    </row>
    <row r="59" spans="22:23" customFormat="1" x14ac:dyDescent="0.15">
      <c r="V59" s="10" t="s">
        <v>124</v>
      </c>
      <c r="W59">
        <f t="shared" si="7"/>
        <v>0</v>
      </c>
    </row>
    <row r="60" spans="22:23" customFormat="1" x14ac:dyDescent="0.15">
      <c r="V60" s="13" t="s">
        <v>120</v>
      </c>
      <c r="W60">
        <f t="shared" si="7"/>
        <v>0</v>
      </c>
    </row>
    <row r="61" spans="22:23" customFormat="1" x14ac:dyDescent="0.15">
      <c r="V61" s="13" t="s">
        <v>465</v>
      </c>
      <c r="W61">
        <f t="shared" si="7"/>
        <v>0</v>
      </c>
    </row>
    <row r="62" spans="22:23" customFormat="1" x14ac:dyDescent="0.15">
      <c r="V62" s="7" t="s">
        <v>44</v>
      </c>
      <c r="W62">
        <f t="shared" si="7"/>
        <v>0</v>
      </c>
    </row>
    <row r="63" spans="22:23" customFormat="1" x14ac:dyDescent="0.15">
      <c r="V63" s="13" t="s">
        <v>42</v>
      </c>
      <c r="W63">
        <f t="shared" si="7"/>
        <v>0</v>
      </c>
    </row>
    <row r="64" spans="22:23" customFormat="1" x14ac:dyDescent="0.15">
      <c r="V64" s="13" t="s">
        <v>71</v>
      </c>
      <c r="W64">
        <f t="shared" si="7"/>
        <v>0</v>
      </c>
    </row>
    <row r="65" spans="22:23" customFormat="1" x14ac:dyDescent="0.15">
      <c r="V65" s="10" t="s">
        <v>164</v>
      </c>
      <c r="W65">
        <f t="shared" si="7"/>
        <v>0</v>
      </c>
    </row>
    <row r="66" spans="22:23" customFormat="1" x14ac:dyDescent="0.15">
      <c r="V66" s="10" t="s">
        <v>223</v>
      </c>
      <c r="W66">
        <f t="shared" ref="W66:W97" si="8">COUNTIF($I$12:$U$999,V66)</f>
        <v>0</v>
      </c>
    </row>
    <row r="67" spans="22:23" customFormat="1" x14ac:dyDescent="0.15">
      <c r="V67" s="8" t="s">
        <v>186</v>
      </c>
      <c r="W67">
        <f t="shared" si="8"/>
        <v>0</v>
      </c>
    </row>
    <row r="68" spans="22:23" customFormat="1" x14ac:dyDescent="0.15">
      <c r="V68" s="48" t="s">
        <v>333</v>
      </c>
      <c r="W68">
        <f t="shared" si="8"/>
        <v>0</v>
      </c>
    </row>
    <row r="69" spans="22:23" customFormat="1" x14ac:dyDescent="0.15">
      <c r="V69" s="9" t="s">
        <v>128</v>
      </c>
      <c r="W69">
        <f t="shared" si="8"/>
        <v>0</v>
      </c>
    </row>
    <row r="70" spans="22:23" customFormat="1" x14ac:dyDescent="0.15">
      <c r="V70" s="10" t="s">
        <v>106</v>
      </c>
      <c r="W70">
        <f t="shared" si="8"/>
        <v>0</v>
      </c>
    </row>
    <row r="71" spans="22:23" customFormat="1" x14ac:dyDescent="0.15">
      <c r="V71" s="13" t="s">
        <v>114</v>
      </c>
      <c r="W71">
        <f t="shared" si="8"/>
        <v>0</v>
      </c>
    </row>
    <row r="72" spans="22:23" customFormat="1" x14ac:dyDescent="0.15">
      <c r="V72" s="7" t="s">
        <v>34</v>
      </c>
      <c r="W72">
        <f t="shared" si="8"/>
        <v>0</v>
      </c>
    </row>
    <row r="73" spans="22:23" customFormat="1" x14ac:dyDescent="0.15">
      <c r="V73" s="13" t="s">
        <v>116</v>
      </c>
      <c r="W73">
        <f t="shared" si="8"/>
        <v>0</v>
      </c>
    </row>
    <row r="74" spans="22:23" customFormat="1" x14ac:dyDescent="0.15">
      <c r="V74" s="9" t="s">
        <v>113</v>
      </c>
      <c r="W74">
        <f t="shared" si="8"/>
        <v>0</v>
      </c>
    </row>
    <row r="75" spans="22:23" customFormat="1" x14ac:dyDescent="0.15">
      <c r="V75" s="19" t="s">
        <v>37</v>
      </c>
      <c r="W75">
        <f t="shared" si="8"/>
        <v>0</v>
      </c>
    </row>
    <row r="76" spans="22:23" customFormat="1" x14ac:dyDescent="0.15">
      <c r="V76" s="13" t="s">
        <v>193</v>
      </c>
      <c r="W76">
        <f t="shared" si="8"/>
        <v>0</v>
      </c>
    </row>
    <row r="77" spans="22:23" customFormat="1" x14ac:dyDescent="0.15">
      <c r="V77" s="10" t="s">
        <v>104</v>
      </c>
      <c r="W77">
        <f t="shared" si="8"/>
        <v>0</v>
      </c>
    </row>
    <row r="78" spans="22:23" customFormat="1" x14ac:dyDescent="0.15">
      <c r="V78" s="10" t="s">
        <v>85</v>
      </c>
      <c r="W78">
        <f t="shared" si="8"/>
        <v>0</v>
      </c>
    </row>
    <row r="79" spans="22:23" customFormat="1" x14ac:dyDescent="0.15">
      <c r="V79" s="19" t="s">
        <v>131</v>
      </c>
      <c r="W79">
        <f t="shared" si="8"/>
        <v>0</v>
      </c>
    </row>
    <row r="80" spans="22:23" customFormat="1" x14ac:dyDescent="0.15">
      <c r="V80" s="19" t="s">
        <v>36</v>
      </c>
      <c r="W80">
        <f t="shared" si="8"/>
        <v>0</v>
      </c>
    </row>
    <row r="81" spans="22:23" customFormat="1" x14ac:dyDescent="0.15">
      <c r="V81" s="19" t="s">
        <v>298</v>
      </c>
      <c r="W81">
        <f t="shared" si="8"/>
        <v>0</v>
      </c>
    </row>
    <row r="82" spans="22:23" customFormat="1" x14ac:dyDescent="0.15">
      <c r="V82" s="9" t="s">
        <v>67</v>
      </c>
      <c r="W82">
        <f t="shared" si="8"/>
        <v>0</v>
      </c>
    </row>
    <row r="83" spans="22:23" customFormat="1" x14ac:dyDescent="0.15">
      <c r="V83" s="19" t="s">
        <v>135</v>
      </c>
      <c r="W83">
        <f t="shared" si="8"/>
        <v>0</v>
      </c>
    </row>
    <row r="84" spans="22:23" customFormat="1" x14ac:dyDescent="0.15">
      <c r="V84" s="8" t="s">
        <v>145</v>
      </c>
      <c r="W84">
        <f t="shared" si="8"/>
        <v>0</v>
      </c>
    </row>
    <row r="85" spans="22:23" customFormat="1" x14ac:dyDescent="0.15">
      <c r="V85" s="13" t="s">
        <v>169</v>
      </c>
      <c r="W85">
        <f t="shared" si="8"/>
        <v>0</v>
      </c>
    </row>
    <row r="86" spans="22:23" customFormat="1" x14ac:dyDescent="0.15">
      <c r="V86" s="19" t="s">
        <v>94</v>
      </c>
      <c r="W86">
        <f t="shared" si="8"/>
        <v>0</v>
      </c>
    </row>
    <row r="87" spans="22:23" customFormat="1" x14ac:dyDescent="0.15">
      <c r="V87" s="7" t="s">
        <v>28</v>
      </c>
      <c r="W87">
        <f t="shared" si="8"/>
        <v>0</v>
      </c>
    </row>
    <row r="88" spans="22:23" customFormat="1" x14ac:dyDescent="0.15">
      <c r="V88" s="8" t="s">
        <v>91</v>
      </c>
      <c r="W88">
        <f t="shared" si="8"/>
        <v>0</v>
      </c>
    </row>
    <row r="89" spans="22:23" customFormat="1" x14ac:dyDescent="0.15">
      <c r="V89" s="7" t="s">
        <v>96</v>
      </c>
      <c r="W89">
        <f t="shared" si="8"/>
        <v>0</v>
      </c>
    </row>
    <row r="90" spans="22:23" customFormat="1" x14ac:dyDescent="0.15">
      <c r="V90" s="7" t="s">
        <v>69</v>
      </c>
      <c r="W90">
        <f t="shared" si="8"/>
        <v>0</v>
      </c>
    </row>
    <row r="91" spans="22:23" customFormat="1" x14ac:dyDescent="0.15">
      <c r="V91" s="19" t="s">
        <v>100</v>
      </c>
      <c r="W91">
        <f t="shared" si="8"/>
        <v>0</v>
      </c>
    </row>
    <row r="92" spans="22:23" customFormat="1" x14ac:dyDescent="0.15">
      <c r="V92" s="7" t="s">
        <v>111</v>
      </c>
      <c r="W92">
        <f t="shared" si="8"/>
        <v>0</v>
      </c>
    </row>
    <row r="93" spans="22:23" customFormat="1" x14ac:dyDescent="0.15">
      <c r="V93" s="8" t="s">
        <v>108</v>
      </c>
      <c r="W93">
        <f t="shared" si="8"/>
        <v>0</v>
      </c>
    </row>
    <row r="94" spans="22:23" customFormat="1" x14ac:dyDescent="0.15">
      <c r="V94" s="7" t="s">
        <v>109</v>
      </c>
      <c r="W94">
        <f t="shared" si="8"/>
        <v>0</v>
      </c>
    </row>
    <row r="95" spans="22:23" customFormat="1" x14ac:dyDescent="0.15">
      <c r="V95" s="7" t="s">
        <v>33</v>
      </c>
      <c r="W95">
        <f t="shared" si="8"/>
        <v>0</v>
      </c>
    </row>
    <row r="96" spans="22:23" customFormat="1" x14ac:dyDescent="0.15">
      <c r="V96" s="8" t="s">
        <v>82</v>
      </c>
      <c r="W96">
        <f t="shared" si="8"/>
        <v>0</v>
      </c>
    </row>
    <row r="97" spans="22:23" customFormat="1" x14ac:dyDescent="0.15">
      <c r="V97" s="8" t="s">
        <v>75</v>
      </c>
      <c r="W97">
        <f t="shared" si="8"/>
        <v>0</v>
      </c>
    </row>
    <row r="98" spans="22:23" customFormat="1" x14ac:dyDescent="0.15">
      <c r="V98" s="7" t="s">
        <v>103</v>
      </c>
      <c r="W98">
        <f t="shared" ref="W98:W129" si="9">COUNTIF($I$12:$U$999,V98)</f>
        <v>0</v>
      </c>
    </row>
    <row r="99" spans="22:23" customFormat="1" x14ac:dyDescent="0.15">
      <c r="V99" s="9" t="s">
        <v>59</v>
      </c>
      <c r="W99">
        <f t="shared" si="9"/>
        <v>0</v>
      </c>
    </row>
    <row r="100" spans="22:23" customFormat="1" x14ac:dyDescent="0.15">
      <c r="V100" s="8" t="s">
        <v>192</v>
      </c>
      <c r="W100">
        <f t="shared" si="9"/>
        <v>0</v>
      </c>
    </row>
    <row r="101" spans="22:23" customFormat="1" x14ac:dyDescent="0.15">
      <c r="V101" s="13" t="s">
        <v>125</v>
      </c>
      <c r="W101">
        <f t="shared" si="9"/>
        <v>0</v>
      </c>
    </row>
    <row r="102" spans="22:23" customFormat="1" x14ac:dyDescent="0.15">
      <c r="V102" s="13" t="s">
        <v>79</v>
      </c>
      <c r="W102">
        <f t="shared" si="9"/>
        <v>0</v>
      </c>
    </row>
    <row r="103" spans="22:23" customFormat="1" x14ac:dyDescent="0.15">
      <c r="V103" s="19" t="s">
        <v>81</v>
      </c>
      <c r="W103">
        <f t="shared" si="9"/>
        <v>0</v>
      </c>
    </row>
    <row r="104" spans="22:23" customFormat="1" x14ac:dyDescent="0.15">
      <c r="V104" s="10" t="s">
        <v>112</v>
      </c>
      <c r="W104">
        <f t="shared" si="9"/>
        <v>0</v>
      </c>
    </row>
    <row r="105" spans="22:23" x14ac:dyDescent="0.15">
      <c r="V105" s="8" t="s">
        <v>92</v>
      </c>
      <c r="W105">
        <f t="shared" si="9"/>
        <v>0</v>
      </c>
    </row>
    <row r="106" spans="22:23" x14ac:dyDescent="0.15">
      <c r="V106" s="13" t="s">
        <v>121</v>
      </c>
      <c r="W106">
        <f t="shared" si="9"/>
        <v>0</v>
      </c>
    </row>
    <row r="107" spans="22:23" x14ac:dyDescent="0.15">
      <c r="V107" s="13" t="s">
        <v>195</v>
      </c>
      <c r="W107">
        <f t="shared" si="9"/>
        <v>0</v>
      </c>
    </row>
    <row r="108" spans="22:23" x14ac:dyDescent="0.15">
      <c r="V108" s="13" t="s">
        <v>87</v>
      </c>
      <c r="W108">
        <f t="shared" si="9"/>
        <v>0</v>
      </c>
    </row>
    <row r="109" spans="22:23" x14ac:dyDescent="0.15">
      <c r="V109" s="19" t="s">
        <v>129</v>
      </c>
      <c r="W109">
        <f t="shared" si="9"/>
        <v>0</v>
      </c>
    </row>
    <row r="110" spans="22:23" x14ac:dyDescent="0.15">
      <c r="V110" s="8" t="s">
        <v>73</v>
      </c>
      <c r="W110">
        <f t="shared" si="9"/>
        <v>0</v>
      </c>
    </row>
    <row r="111" spans="22:23" x14ac:dyDescent="0.15">
      <c r="V111" s="7" t="s">
        <v>89</v>
      </c>
      <c r="W111">
        <f t="shared" si="9"/>
        <v>0</v>
      </c>
    </row>
    <row r="112" spans="22:23" x14ac:dyDescent="0.15">
      <c r="V112" s="13" t="s">
        <v>126</v>
      </c>
      <c r="W112">
        <f t="shared" si="9"/>
        <v>0</v>
      </c>
    </row>
    <row r="113" spans="22:23" x14ac:dyDescent="0.15">
      <c r="V113" s="8" t="s">
        <v>130</v>
      </c>
      <c r="W113">
        <f t="shared" si="9"/>
        <v>0</v>
      </c>
    </row>
    <row r="114" spans="22:23" x14ac:dyDescent="0.15">
      <c r="V114" s="13" t="s">
        <v>225</v>
      </c>
      <c r="W114">
        <f t="shared" si="9"/>
        <v>0</v>
      </c>
    </row>
    <row r="115" spans="22:23" x14ac:dyDescent="0.15">
      <c r="V115" s="19" t="s">
        <v>65</v>
      </c>
      <c r="W115">
        <f t="shared" si="9"/>
        <v>0</v>
      </c>
    </row>
    <row r="116" spans="22:23" x14ac:dyDescent="0.15">
      <c r="V116" s="8" t="s">
        <v>101</v>
      </c>
      <c r="W116">
        <f t="shared" si="9"/>
        <v>0</v>
      </c>
    </row>
    <row r="117" spans="22:23" x14ac:dyDescent="0.15">
      <c r="V117" s="10" t="s">
        <v>49</v>
      </c>
      <c r="W117">
        <f t="shared" si="9"/>
        <v>0</v>
      </c>
    </row>
    <row r="118" spans="22:23" x14ac:dyDescent="0.15">
      <c r="V118" s="9" t="s">
        <v>40</v>
      </c>
      <c r="W118">
        <f t="shared" si="9"/>
        <v>0</v>
      </c>
    </row>
    <row r="119" spans="22:23" x14ac:dyDescent="0.15">
      <c r="V119" s="8" t="s">
        <v>107</v>
      </c>
      <c r="W119">
        <f t="shared" si="9"/>
        <v>0</v>
      </c>
    </row>
    <row r="120" spans="22:23" x14ac:dyDescent="0.15">
      <c r="V120" s="13" t="s">
        <v>168</v>
      </c>
      <c r="W120">
        <f t="shared" si="9"/>
        <v>0</v>
      </c>
    </row>
    <row r="121" spans="22:23" x14ac:dyDescent="0.15">
      <c r="V121" s="9" t="s">
        <v>48</v>
      </c>
      <c r="W121">
        <f t="shared" si="9"/>
        <v>0</v>
      </c>
    </row>
    <row r="122" spans="22:23" x14ac:dyDescent="0.15">
      <c r="V122" s="13" t="s">
        <v>78</v>
      </c>
      <c r="W122">
        <f t="shared" si="9"/>
        <v>0</v>
      </c>
    </row>
    <row r="123" spans="22:23" x14ac:dyDescent="0.15">
      <c r="V123" s="9" t="s">
        <v>99</v>
      </c>
      <c r="W123">
        <f t="shared" si="9"/>
        <v>0</v>
      </c>
    </row>
    <row r="124" spans="22:23" x14ac:dyDescent="0.15">
      <c r="V124" s="19" t="s">
        <v>171</v>
      </c>
      <c r="W124">
        <f t="shared" si="9"/>
        <v>0</v>
      </c>
    </row>
    <row r="125" spans="22:23" x14ac:dyDescent="0.15">
      <c r="V125" s="19" t="s">
        <v>56</v>
      </c>
      <c r="W125">
        <f t="shared" si="9"/>
        <v>0</v>
      </c>
    </row>
    <row r="126" spans="22:23" x14ac:dyDescent="0.15">
      <c r="V126" s="10" t="s">
        <v>105</v>
      </c>
      <c r="W126">
        <f t="shared" si="9"/>
        <v>0</v>
      </c>
    </row>
    <row r="127" spans="22:23" x14ac:dyDescent="0.15">
      <c r="V127" s="10" t="s">
        <v>52</v>
      </c>
      <c r="W127">
        <f t="shared" si="9"/>
        <v>0</v>
      </c>
    </row>
    <row r="128" spans="22:23" x14ac:dyDescent="0.15">
      <c r="V128" s="19" t="s">
        <v>175</v>
      </c>
      <c r="W128">
        <f t="shared" si="9"/>
        <v>0</v>
      </c>
    </row>
    <row r="129" spans="22:23" x14ac:dyDescent="0.15">
      <c r="V129" s="7" t="s">
        <v>235</v>
      </c>
      <c r="W129">
        <f t="shared" si="9"/>
        <v>0</v>
      </c>
    </row>
    <row r="130" spans="22:23" x14ac:dyDescent="0.15">
      <c r="V130" s="10" t="s">
        <v>58</v>
      </c>
      <c r="W130">
        <f t="shared" ref="W130:W136" si="10">COUNTIF($I$12:$U$999,V130)</f>
        <v>0</v>
      </c>
    </row>
    <row r="131" spans="22:23" x14ac:dyDescent="0.15">
      <c r="V131" s="8" t="s">
        <v>61</v>
      </c>
      <c r="W131">
        <f t="shared" si="10"/>
        <v>0</v>
      </c>
    </row>
    <row r="132" spans="22:23" x14ac:dyDescent="0.15">
      <c r="V132" s="13" t="s">
        <v>417</v>
      </c>
      <c r="W132">
        <f t="shared" si="10"/>
        <v>0</v>
      </c>
    </row>
    <row r="133" spans="22:23" x14ac:dyDescent="0.15">
      <c r="W133">
        <f t="shared" si="10"/>
        <v>0</v>
      </c>
    </row>
    <row r="134" spans="22:23" x14ac:dyDescent="0.15">
      <c r="W134">
        <f t="shared" si="10"/>
        <v>0</v>
      </c>
    </row>
    <row r="135" spans="22:23" x14ac:dyDescent="0.15">
      <c r="W135">
        <f t="shared" si="10"/>
        <v>0</v>
      </c>
    </row>
    <row r="136" spans="22:23" x14ac:dyDescent="0.15">
      <c r="W136">
        <f t="shared" si="10"/>
        <v>0</v>
      </c>
    </row>
  </sheetData>
  <sortState ref="V2:W136">
    <sortCondition descending="1" ref="W2:W136"/>
  </sortState>
  <mergeCells count="3">
    <mergeCell ref="Q1:R1"/>
    <mergeCell ref="Y2:Z13"/>
    <mergeCell ref="C11:G11"/>
  </mergeCells>
  <phoneticPr fontId="1"/>
  <conditionalFormatting sqref="F2:F8">
    <cfRule type="cellIs" dxfId="26" priority="8" operator="equal">
      <formula>28</formula>
    </cfRule>
    <cfRule type="cellIs" dxfId="25" priority="9" operator="equal">
      <formula>1</formula>
    </cfRule>
  </conditionalFormatting>
  <conditionalFormatting sqref="F3:F8">
    <cfRule type="cellIs" dxfId="24" priority="7" operator="equal">
      <formula>2</formula>
    </cfRule>
  </conditionalFormatting>
  <conditionalFormatting sqref="C13:G42 J13:J14 K13:L13 J18:K19 L19:O19">
    <cfRule type="cellIs" dxfId="23" priority="1" operator="equal">
      <formula>"平井"</formula>
    </cfRule>
    <cfRule type="cellIs" dxfId="22" priority="2" operator="equal">
      <formula>"宇野"</formula>
    </cfRule>
    <cfRule type="cellIs" dxfId="21" priority="3" operator="equal">
      <formula>"今井"</formula>
    </cfRule>
    <cfRule type="cellIs" dxfId="20" priority="4" operator="equal">
      <formula>"菊地"</formula>
    </cfRule>
    <cfRule type="cellIs" dxfId="19" priority="5" operator="equal">
      <formula>"小林"</formula>
    </cfRule>
    <cfRule type="cellIs" dxfId="18" priority="6" operator="equal">
      <formula>"三上"</formula>
    </cfRule>
  </conditionalFormatting>
  <pageMargins left="0.7" right="0.7" top="0.75" bottom="0.75" header="0.3" footer="0.3"/>
  <pageSetup paperSize="9" orientation="portrait" horizontalDpi="4294967293"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5"/>
  <sheetViews>
    <sheetView workbookViewId="0">
      <selection activeCell="I33" sqref="I33"/>
    </sheetView>
  </sheetViews>
  <sheetFormatPr defaultRowHeight="13.5" x14ac:dyDescent="0.15"/>
  <cols>
    <col min="1" max="1" width="11.375" customWidth="1"/>
    <col min="2" max="2" width="23.875" customWidth="1"/>
    <col min="3" max="3" width="7.25" style="1" customWidth="1"/>
    <col min="4" max="4" width="4.875" customWidth="1"/>
    <col min="5" max="5" width="4.875" style="1" customWidth="1"/>
    <col min="6" max="6" width="4.875" customWidth="1"/>
    <col min="7" max="7" width="7.25" customWidth="1"/>
    <col min="18" max="20" width="8.625" customWidth="1"/>
    <col min="21" max="21" width="1.75" customWidth="1"/>
    <col min="22" max="22" width="10.75" customWidth="1"/>
    <col min="23" max="23" width="4" customWidth="1"/>
  </cols>
  <sheetData>
    <row r="1" spans="1:26" s="2" customFormat="1" ht="24.75" thickBot="1" x14ac:dyDescent="0.2">
      <c r="A1" s="28"/>
      <c r="B1" s="27" t="s">
        <v>0</v>
      </c>
      <c r="C1" s="28" t="s">
        <v>600</v>
      </c>
      <c r="D1" s="28"/>
      <c r="E1" s="28"/>
      <c r="F1" s="28"/>
      <c r="G1" s="29"/>
      <c r="H1" s="29"/>
      <c r="Q1" s="50">
        <v>43681</v>
      </c>
      <c r="R1" s="50"/>
      <c r="S1" s="3"/>
      <c r="T1" s="3"/>
      <c r="V1" s="14" t="s">
        <v>118</v>
      </c>
      <c r="W1"/>
    </row>
    <row r="2" spans="1:26" ht="15" customHeight="1" thickTop="1" thickBot="1" x14ac:dyDescent="0.2">
      <c r="A2" s="22"/>
      <c r="D2" s="1"/>
      <c r="F2" s="24" t="s">
        <v>117</v>
      </c>
      <c r="G2" s="25"/>
      <c r="H2" s="26" t="s">
        <v>12</v>
      </c>
      <c r="I2" s="26" t="s">
        <v>13</v>
      </c>
      <c r="J2" s="26" t="s">
        <v>14</v>
      </c>
      <c r="K2" s="26" t="s">
        <v>15</v>
      </c>
      <c r="L2" s="26" t="s">
        <v>16</v>
      </c>
      <c r="M2" s="26" t="s">
        <v>17</v>
      </c>
      <c r="N2" s="26" t="s">
        <v>18</v>
      </c>
      <c r="O2" s="26" t="s">
        <v>19</v>
      </c>
      <c r="P2" s="26" t="s">
        <v>20</v>
      </c>
      <c r="Q2" s="26" t="s">
        <v>21</v>
      </c>
      <c r="R2" s="26" t="s">
        <v>22</v>
      </c>
      <c r="V2" s="13" t="s">
        <v>84</v>
      </c>
      <c r="W2">
        <f t="shared" ref="W2:W33" si="0">COUNTIF($I$12:$U$999,V2)</f>
        <v>5</v>
      </c>
      <c r="Y2" s="54" t="s">
        <v>727</v>
      </c>
      <c r="Z2" s="54"/>
    </row>
    <row r="3" spans="1:26" ht="15" thickTop="1" thickBot="1" x14ac:dyDescent="0.2">
      <c r="A3" s="30" t="s">
        <v>23</v>
      </c>
      <c r="B3" s="14" t="s">
        <v>708</v>
      </c>
      <c r="D3" s="1"/>
      <c r="F3" s="18"/>
      <c r="G3" s="17" t="s">
        <v>7</v>
      </c>
      <c r="H3" s="4">
        <f>J3*3+K3</f>
        <v>0</v>
      </c>
      <c r="I3" s="4">
        <f>J3+K3+L3</f>
        <v>0</v>
      </c>
      <c r="J3" s="5"/>
      <c r="K3" s="5"/>
      <c r="L3" s="5"/>
      <c r="M3" s="5">
        <f>+D30+F15+F19+F16+D20+F24+D27+F39+D40+D31</f>
        <v>0</v>
      </c>
      <c r="N3" s="16">
        <f>D15+D16+D19+F27+F30+F31+F40+D24+F20+D39</f>
        <v>0</v>
      </c>
      <c r="O3" s="4">
        <f>M3-N3</f>
        <v>0</v>
      </c>
      <c r="P3" s="6" t="e">
        <f>H3/I3</f>
        <v>#DIV/0!</v>
      </c>
      <c r="Q3" s="6" t="e">
        <f>M3/I3</f>
        <v>#DIV/0!</v>
      </c>
      <c r="R3" s="6" t="e">
        <f>N3/I3</f>
        <v>#DIV/0!</v>
      </c>
      <c r="V3" s="9" t="s">
        <v>31</v>
      </c>
      <c r="W3">
        <f t="shared" si="0"/>
        <v>5</v>
      </c>
      <c r="Y3" s="54"/>
      <c r="Z3" s="54"/>
    </row>
    <row r="4" spans="1:26" ht="15" thickTop="1" thickBot="1" x14ac:dyDescent="0.2">
      <c r="A4" s="30" t="s">
        <v>83</v>
      </c>
      <c r="B4" t="s">
        <v>709</v>
      </c>
      <c r="D4" s="1"/>
      <c r="F4" s="18">
        <v>5</v>
      </c>
      <c r="G4" s="17" t="s">
        <v>6</v>
      </c>
      <c r="H4" s="4">
        <f t="shared" ref="H4:H8" si="1">J4*3+K4</f>
        <v>4</v>
      </c>
      <c r="I4" s="4">
        <f>J4+K4+L4</f>
        <v>8</v>
      </c>
      <c r="J4" s="5">
        <v>1</v>
      </c>
      <c r="K4" s="5">
        <v>1</v>
      </c>
      <c r="L4" s="5">
        <v>6</v>
      </c>
      <c r="M4" s="5">
        <f>F18+F21+F23+D24+F30+D32+F37+D26+D28+D35</f>
        <v>9</v>
      </c>
      <c r="N4" s="5">
        <f>D18+D21+D23+F24+F26+F28+D30+F32+D37+F35</f>
        <v>22</v>
      </c>
      <c r="O4" s="4">
        <f t="shared" ref="O4:O8" si="2">M4-N4</f>
        <v>-13</v>
      </c>
      <c r="P4" s="6">
        <f t="shared" ref="P4:P8" si="3">H4/I4</f>
        <v>0.5</v>
      </c>
      <c r="Q4" s="6">
        <f t="shared" ref="Q4:Q8" si="4">M4/I4</f>
        <v>1.125</v>
      </c>
      <c r="R4" s="6">
        <f t="shared" ref="R4:R8" si="5">N4/I4</f>
        <v>2.75</v>
      </c>
      <c r="V4" s="7" t="s">
        <v>27</v>
      </c>
      <c r="W4">
        <f t="shared" si="0"/>
        <v>4</v>
      </c>
      <c r="Y4" s="54"/>
      <c r="Z4" s="54"/>
    </row>
    <row r="5" spans="1:26" ht="15" thickTop="1" thickBot="1" x14ac:dyDescent="0.2">
      <c r="A5" s="30" t="s">
        <v>25</v>
      </c>
      <c r="B5" t="s">
        <v>710</v>
      </c>
      <c r="D5" s="1"/>
      <c r="F5" s="18">
        <v>3</v>
      </c>
      <c r="G5" s="17" t="s">
        <v>8</v>
      </c>
      <c r="H5" s="4">
        <f t="shared" si="1"/>
        <v>15</v>
      </c>
      <c r="I5" s="4">
        <f t="shared" ref="I5:I8" si="6">J5+K5+L5</f>
        <v>8</v>
      </c>
      <c r="J5" s="5">
        <v>5</v>
      </c>
      <c r="K5" s="5"/>
      <c r="L5" s="5">
        <v>3</v>
      </c>
      <c r="M5" s="5">
        <f>F14+D17+D19+D21+F25+F28+D29+F31+D33+F36</f>
        <v>18</v>
      </c>
      <c r="N5" s="5">
        <f>F17+F19+D25+F29+D36+F33+F21+D28+D31+D14</f>
        <v>13</v>
      </c>
      <c r="O5" s="4">
        <f t="shared" si="2"/>
        <v>5</v>
      </c>
      <c r="P5" s="6">
        <f t="shared" si="3"/>
        <v>1.875</v>
      </c>
      <c r="Q5" s="6">
        <f t="shared" si="4"/>
        <v>2.25</v>
      </c>
      <c r="R5" s="6">
        <f t="shared" si="5"/>
        <v>1.625</v>
      </c>
      <c r="V5" s="10" t="s">
        <v>66</v>
      </c>
      <c r="W5">
        <f t="shared" si="0"/>
        <v>3</v>
      </c>
      <c r="Y5" s="54"/>
      <c r="Z5" s="54"/>
    </row>
    <row r="6" spans="1:26" ht="15" thickTop="1" thickBot="1" x14ac:dyDescent="0.2">
      <c r="A6" s="30" t="s">
        <v>24</v>
      </c>
      <c r="B6" t="s">
        <v>711</v>
      </c>
      <c r="D6" s="1"/>
      <c r="F6" s="18">
        <v>1</v>
      </c>
      <c r="G6" s="17" t="s">
        <v>9</v>
      </c>
      <c r="H6" s="4">
        <f t="shared" si="1"/>
        <v>18</v>
      </c>
      <c r="I6" s="4">
        <f t="shared" si="6"/>
        <v>8</v>
      </c>
      <c r="J6" s="5">
        <v>5</v>
      </c>
      <c r="K6" s="5">
        <v>3</v>
      </c>
      <c r="L6" s="5"/>
      <c r="M6" s="5">
        <f>F13+D14+D16+D18+F20+D22+F26+F29+D34+F38</f>
        <v>19</v>
      </c>
      <c r="N6" s="5">
        <f>F14+D13+F16+F18+D20+F22+D29+F34+D26+D38</f>
        <v>11</v>
      </c>
      <c r="O6" s="4">
        <f t="shared" si="2"/>
        <v>8</v>
      </c>
      <c r="P6" s="6">
        <f t="shared" si="3"/>
        <v>2.25</v>
      </c>
      <c r="Q6" s="6">
        <f t="shared" si="4"/>
        <v>2.375</v>
      </c>
      <c r="R6" s="6">
        <f t="shared" si="5"/>
        <v>1.375</v>
      </c>
      <c r="V6" s="7" t="s">
        <v>74</v>
      </c>
      <c r="W6">
        <f t="shared" si="0"/>
        <v>3</v>
      </c>
      <c r="Y6" s="54"/>
      <c r="Z6" s="54"/>
    </row>
    <row r="7" spans="1:26" ht="15" thickTop="1" thickBot="1" x14ac:dyDescent="0.2">
      <c r="A7" s="30"/>
      <c r="B7" t="s">
        <v>713</v>
      </c>
      <c r="C7" s="1" t="s">
        <v>712</v>
      </c>
      <c r="D7" s="1"/>
      <c r="F7" s="18">
        <v>2</v>
      </c>
      <c r="G7" s="17" t="s">
        <v>10</v>
      </c>
      <c r="H7" s="4">
        <f t="shared" si="1"/>
        <v>16</v>
      </c>
      <c r="I7" s="4">
        <f t="shared" si="6"/>
        <v>8</v>
      </c>
      <c r="J7" s="5">
        <v>5</v>
      </c>
      <c r="K7" s="5">
        <v>1</v>
      </c>
      <c r="L7" s="5">
        <v>2</v>
      </c>
      <c r="M7" s="5">
        <f>F34+F35+D36+D37+D38+F40+F41+D42+F33+D39</f>
        <v>17</v>
      </c>
      <c r="N7" s="5">
        <f>D34+D33+D35+F36+F37+F39+D40+D41+F42+F38</f>
        <v>10</v>
      </c>
      <c r="O7" s="4">
        <f t="shared" si="2"/>
        <v>7</v>
      </c>
      <c r="P7" s="6">
        <f t="shared" si="3"/>
        <v>2</v>
      </c>
      <c r="Q7" s="6">
        <f t="shared" si="4"/>
        <v>2.125</v>
      </c>
      <c r="R7" s="6">
        <f t="shared" si="5"/>
        <v>1.25</v>
      </c>
      <c r="V7" t="s">
        <v>68</v>
      </c>
      <c r="W7">
        <f t="shared" si="0"/>
        <v>3</v>
      </c>
      <c r="Y7" s="54"/>
      <c r="Z7" s="54"/>
    </row>
    <row r="8" spans="1:26" ht="15" thickTop="1" thickBot="1" x14ac:dyDescent="0.2">
      <c r="A8" s="30" t="s">
        <v>714</v>
      </c>
      <c r="B8" t="s">
        <v>715</v>
      </c>
      <c r="C8" s="1">
        <v>4</v>
      </c>
      <c r="D8" s="1"/>
      <c r="F8" s="18">
        <v>4</v>
      </c>
      <c r="G8" s="17" t="s">
        <v>11</v>
      </c>
      <c r="H8" s="4">
        <f t="shared" si="1"/>
        <v>4</v>
      </c>
      <c r="I8" s="4">
        <f t="shared" si="6"/>
        <v>8</v>
      </c>
      <c r="J8" s="5">
        <v>1</v>
      </c>
      <c r="K8" s="5">
        <v>1</v>
      </c>
      <c r="L8" s="5">
        <v>6</v>
      </c>
      <c r="M8" s="5">
        <f>D13+D15+F17+F22+D23+D25+F27+F32+D41+F42</f>
        <v>16</v>
      </c>
      <c r="N8" s="5">
        <f>F13+F15+D17+D22+F23+F25+D27+F41+D42+D32</f>
        <v>23</v>
      </c>
      <c r="O8" s="4">
        <f t="shared" si="2"/>
        <v>-7</v>
      </c>
      <c r="P8" s="6">
        <f t="shared" si="3"/>
        <v>0.5</v>
      </c>
      <c r="Q8" s="6">
        <f t="shared" si="4"/>
        <v>2</v>
      </c>
      <c r="R8" s="6">
        <f t="shared" si="5"/>
        <v>2.875</v>
      </c>
      <c r="V8" s="10" t="s">
        <v>164</v>
      </c>
      <c r="W8">
        <f t="shared" si="0"/>
        <v>3</v>
      </c>
      <c r="Y8" s="54"/>
      <c r="Z8" s="54"/>
    </row>
    <row r="9" spans="1:26" ht="14.25" thickTop="1" x14ac:dyDescent="0.15">
      <c r="A9" s="15"/>
      <c r="D9" s="1"/>
      <c r="F9" s="1"/>
      <c r="O9" s="11">
        <f>SUM(O3:O8)</f>
        <v>0</v>
      </c>
      <c r="V9" s="9" t="s">
        <v>445</v>
      </c>
      <c r="W9">
        <f t="shared" si="0"/>
        <v>3</v>
      </c>
      <c r="Y9" s="54"/>
      <c r="Z9" s="54"/>
    </row>
    <row r="10" spans="1:26" x14ac:dyDescent="0.15">
      <c r="A10" s="15"/>
      <c r="B10" s="15"/>
      <c r="V10" s="13" t="s">
        <v>72</v>
      </c>
      <c r="W10">
        <f t="shared" si="0"/>
        <v>3</v>
      </c>
      <c r="Y10" s="54"/>
      <c r="Z10" s="54"/>
    </row>
    <row r="11" spans="1:26" x14ac:dyDescent="0.15">
      <c r="B11" s="12"/>
      <c r="C11" s="51" t="s">
        <v>1</v>
      </c>
      <c r="D11" s="51"/>
      <c r="E11" s="51"/>
      <c r="F11" s="51"/>
      <c r="G11" s="51"/>
      <c r="V11" s="8" t="s">
        <v>261</v>
      </c>
      <c r="W11">
        <f t="shared" si="0"/>
        <v>2</v>
      </c>
      <c r="Y11" s="54"/>
      <c r="Z11" s="54"/>
    </row>
    <row r="12" spans="1:26" x14ac:dyDescent="0.15">
      <c r="C12" s="23" t="s">
        <v>2</v>
      </c>
      <c r="D12" s="23"/>
      <c r="E12" s="23"/>
      <c r="F12" s="23"/>
      <c r="G12" s="22" t="s">
        <v>3</v>
      </c>
      <c r="I12" s="21" t="s">
        <v>5</v>
      </c>
      <c r="J12" s="21"/>
      <c r="K12" s="21"/>
      <c r="L12" s="21"/>
      <c r="M12" s="21"/>
      <c r="N12" s="21"/>
      <c r="O12" s="21"/>
      <c r="P12" s="21"/>
      <c r="Q12" s="21"/>
      <c r="R12" s="21"/>
      <c r="S12" s="21"/>
      <c r="T12" s="22"/>
      <c r="V12" s="7" t="s">
        <v>50</v>
      </c>
      <c r="W12">
        <f t="shared" si="0"/>
        <v>2</v>
      </c>
      <c r="Y12" s="54"/>
      <c r="Z12" s="54"/>
    </row>
    <row r="13" spans="1:26" x14ac:dyDescent="0.15">
      <c r="C13" s="1" t="s">
        <v>11</v>
      </c>
      <c r="D13" s="1">
        <v>3</v>
      </c>
      <c r="E13" s="1" t="s">
        <v>4</v>
      </c>
      <c r="F13" s="1">
        <v>3</v>
      </c>
      <c r="G13" s="1" t="s">
        <v>9</v>
      </c>
      <c r="I13" s="20" t="s">
        <v>609</v>
      </c>
      <c r="J13" s="20" t="s">
        <v>628</v>
      </c>
      <c r="K13" s="20" t="s">
        <v>629</v>
      </c>
      <c r="L13" s="20" t="s">
        <v>630</v>
      </c>
      <c r="M13" s="20" t="s">
        <v>631</v>
      </c>
      <c r="N13" s="20" t="s">
        <v>632</v>
      </c>
      <c r="O13" s="20"/>
      <c r="P13" s="20"/>
      <c r="Q13" s="20"/>
      <c r="R13" s="20"/>
      <c r="S13" s="20"/>
      <c r="V13" s="13" t="s">
        <v>617</v>
      </c>
      <c r="W13">
        <f t="shared" si="0"/>
        <v>2</v>
      </c>
      <c r="Y13" s="54"/>
      <c r="Z13" s="54"/>
    </row>
    <row r="14" spans="1:26" x14ac:dyDescent="0.15">
      <c r="C14" s="1" t="s">
        <v>9</v>
      </c>
      <c r="D14" s="1">
        <v>4</v>
      </c>
      <c r="E14" s="1" t="s">
        <v>4</v>
      </c>
      <c r="F14" s="1">
        <v>2</v>
      </c>
      <c r="G14" s="1" t="s">
        <v>8</v>
      </c>
      <c r="I14" s="20" t="s">
        <v>616</v>
      </c>
      <c r="J14" s="20" t="s">
        <v>164</v>
      </c>
      <c r="K14" s="20" t="s">
        <v>649</v>
      </c>
      <c r="L14" s="20" t="s">
        <v>66</v>
      </c>
      <c r="M14" s="20" t="s">
        <v>650</v>
      </c>
      <c r="N14" s="20" t="s">
        <v>651</v>
      </c>
      <c r="O14" s="20"/>
      <c r="P14" s="20"/>
      <c r="Q14" s="20"/>
      <c r="R14" s="20"/>
      <c r="S14" s="20"/>
      <c r="V14" s="13" t="s">
        <v>71</v>
      </c>
      <c r="W14">
        <f t="shared" si="0"/>
        <v>2</v>
      </c>
      <c r="Y14" s="54"/>
      <c r="Z14" s="54"/>
    </row>
    <row r="15" spans="1:26" x14ac:dyDescent="0.15">
      <c r="C15" s="1" t="s">
        <v>11</v>
      </c>
      <c r="D15" s="1"/>
      <c r="E15" s="1" t="s">
        <v>4</v>
      </c>
      <c r="F15" s="1"/>
      <c r="G15" s="1" t="s">
        <v>7</v>
      </c>
      <c r="I15" s="20"/>
      <c r="J15" s="20"/>
      <c r="K15" s="20"/>
      <c r="L15" s="20"/>
      <c r="M15" s="20"/>
      <c r="N15" s="20"/>
      <c r="O15" s="20"/>
      <c r="P15" s="20"/>
      <c r="Q15" s="20"/>
      <c r="R15" s="20"/>
      <c r="S15" s="20"/>
      <c r="V15" s="7" t="s">
        <v>53</v>
      </c>
      <c r="W15">
        <f t="shared" si="0"/>
        <v>1</v>
      </c>
      <c r="Y15" s="54"/>
      <c r="Z15" s="54"/>
    </row>
    <row r="16" spans="1:26" x14ac:dyDescent="0.15">
      <c r="C16" s="1" t="s">
        <v>9</v>
      </c>
      <c r="D16" s="1"/>
      <c r="E16" s="1" t="s">
        <v>4</v>
      </c>
      <c r="F16" s="1"/>
      <c r="G16" s="1" t="s">
        <v>7</v>
      </c>
      <c r="I16" s="20"/>
      <c r="J16" s="20"/>
      <c r="K16" s="20"/>
      <c r="L16" s="20"/>
      <c r="M16" s="20"/>
      <c r="N16" s="20"/>
      <c r="O16" s="20"/>
      <c r="P16" s="20"/>
      <c r="Q16" s="20"/>
      <c r="R16" s="20"/>
      <c r="S16" s="20"/>
      <c r="V16" s="9" t="s">
        <v>152</v>
      </c>
      <c r="W16">
        <f t="shared" si="0"/>
        <v>1</v>
      </c>
      <c r="Y16" s="54"/>
      <c r="Z16" s="54"/>
    </row>
    <row r="17" spans="3:25" x14ac:dyDescent="0.15">
      <c r="C17" s="1" t="s">
        <v>8</v>
      </c>
      <c r="D17" s="1">
        <v>3</v>
      </c>
      <c r="E17" s="1" t="s">
        <v>4</v>
      </c>
      <c r="F17" s="1">
        <v>1</v>
      </c>
      <c r="G17" s="1" t="s">
        <v>11</v>
      </c>
      <c r="I17" s="20" t="s">
        <v>601</v>
      </c>
      <c r="J17" s="20" t="s">
        <v>601</v>
      </c>
      <c r="K17" s="20" t="s">
        <v>602</v>
      </c>
      <c r="L17" s="20" t="s">
        <v>603</v>
      </c>
      <c r="M17" s="20"/>
      <c r="N17" s="20"/>
      <c r="O17" s="20"/>
      <c r="P17" s="20"/>
      <c r="Q17" s="20"/>
      <c r="R17" s="20"/>
      <c r="S17" s="20"/>
      <c r="V17" s="10" t="s">
        <v>314</v>
      </c>
      <c r="W17">
        <f t="shared" si="0"/>
        <v>1</v>
      </c>
    </row>
    <row r="18" spans="3:25" x14ac:dyDescent="0.15">
      <c r="C18" s="1" t="s">
        <v>9</v>
      </c>
      <c r="D18" s="1">
        <v>1</v>
      </c>
      <c r="E18" s="1" t="s">
        <v>4</v>
      </c>
      <c r="F18" s="1">
        <v>0</v>
      </c>
      <c r="G18" s="1" t="s">
        <v>6</v>
      </c>
      <c r="I18" s="20" t="s">
        <v>662</v>
      </c>
      <c r="J18" s="20"/>
      <c r="K18" s="20"/>
      <c r="L18" s="20"/>
      <c r="M18" s="20"/>
      <c r="N18" s="20"/>
      <c r="O18" s="20"/>
      <c r="P18" s="20"/>
      <c r="Q18" s="20"/>
      <c r="R18" s="20"/>
      <c r="S18" s="20"/>
      <c r="V18" s="10" t="s">
        <v>54</v>
      </c>
      <c r="W18">
        <f t="shared" si="0"/>
        <v>1</v>
      </c>
      <c r="Y18" t="s">
        <v>415</v>
      </c>
    </row>
    <row r="19" spans="3:25" x14ac:dyDescent="0.15">
      <c r="C19" s="1" t="s">
        <v>8</v>
      </c>
      <c r="D19" s="1"/>
      <c r="E19" s="1" t="s">
        <v>4</v>
      </c>
      <c r="F19" s="1"/>
      <c r="G19" s="1" t="s">
        <v>7</v>
      </c>
      <c r="I19" s="20"/>
      <c r="J19" s="20"/>
      <c r="K19" s="20"/>
      <c r="L19" s="20"/>
      <c r="M19" s="20"/>
      <c r="N19" s="20"/>
      <c r="O19" s="20"/>
      <c r="P19" s="20"/>
      <c r="Q19" s="20"/>
      <c r="R19" s="20"/>
      <c r="S19" s="20"/>
      <c r="V19" s="10" t="s">
        <v>270</v>
      </c>
      <c r="W19">
        <f t="shared" si="0"/>
        <v>1</v>
      </c>
      <c r="Y19" t="s">
        <v>716</v>
      </c>
    </row>
    <row r="20" spans="3:25" x14ac:dyDescent="0.15">
      <c r="C20" s="1" t="s">
        <v>7</v>
      </c>
      <c r="D20" s="1"/>
      <c r="E20" s="1" t="s">
        <v>4</v>
      </c>
      <c r="F20" s="1"/>
      <c r="G20" s="1" t="s">
        <v>9</v>
      </c>
      <c r="I20" s="20"/>
      <c r="J20" s="20"/>
      <c r="K20" s="20"/>
      <c r="L20" s="20"/>
      <c r="M20" s="20"/>
      <c r="N20" s="20"/>
      <c r="O20" s="20"/>
      <c r="P20" s="20"/>
      <c r="Q20" s="20"/>
      <c r="R20" s="20"/>
      <c r="S20" s="20"/>
      <c r="V20" s="9" t="s">
        <v>127</v>
      </c>
      <c r="W20">
        <f t="shared" si="0"/>
        <v>1</v>
      </c>
      <c r="Y20" t="s">
        <v>717</v>
      </c>
    </row>
    <row r="21" spans="3:25" x14ac:dyDescent="0.15">
      <c r="C21" s="1" t="s">
        <v>8</v>
      </c>
      <c r="D21" s="1">
        <v>1</v>
      </c>
      <c r="E21" s="1" t="s">
        <v>4</v>
      </c>
      <c r="F21" s="1">
        <v>0</v>
      </c>
      <c r="G21" s="1" t="s">
        <v>6</v>
      </c>
      <c r="H21" s="1"/>
      <c r="I21" s="20" t="s">
        <v>645</v>
      </c>
      <c r="J21" s="20"/>
      <c r="K21" s="20"/>
      <c r="L21" s="20"/>
      <c r="M21" s="20"/>
      <c r="N21" s="20"/>
      <c r="O21" s="20"/>
      <c r="P21" s="20"/>
      <c r="Q21" s="20"/>
      <c r="R21" s="20"/>
      <c r="S21" s="20"/>
      <c r="V21" s="9" t="s">
        <v>38</v>
      </c>
      <c r="W21">
        <f t="shared" si="0"/>
        <v>1</v>
      </c>
      <c r="Y21" t="s">
        <v>718</v>
      </c>
    </row>
    <row r="22" spans="3:25" x14ac:dyDescent="0.15">
      <c r="C22" s="1" t="s">
        <v>9</v>
      </c>
      <c r="D22" s="1">
        <v>4</v>
      </c>
      <c r="E22" s="1" t="s">
        <v>4</v>
      </c>
      <c r="F22" s="1">
        <v>2</v>
      </c>
      <c r="G22" s="1" t="s">
        <v>11</v>
      </c>
      <c r="I22" s="20" t="s">
        <v>607</v>
      </c>
      <c r="J22" s="20" t="s">
        <v>607</v>
      </c>
      <c r="K22" s="20" t="s">
        <v>608</v>
      </c>
      <c r="L22" s="20" t="s">
        <v>609</v>
      </c>
      <c r="M22" s="20" t="s">
        <v>610</v>
      </c>
      <c r="N22" s="20" t="s">
        <v>53</v>
      </c>
      <c r="O22" s="20"/>
      <c r="P22" s="20"/>
      <c r="Q22" s="20"/>
      <c r="R22" s="20"/>
      <c r="S22" s="20"/>
      <c r="V22" s="9" t="s">
        <v>317</v>
      </c>
      <c r="W22">
        <f t="shared" si="0"/>
        <v>1</v>
      </c>
      <c r="Y22" t="s">
        <v>719</v>
      </c>
    </row>
    <row r="23" spans="3:25" x14ac:dyDescent="0.15">
      <c r="C23" s="1" t="s">
        <v>11</v>
      </c>
      <c r="D23" s="1">
        <v>2</v>
      </c>
      <c r="E23" s="1" t="s">
        <v>4</v>
      </c>
      <c r="F23" s="1">
        <v>4</v>
      </c>
      <c r="G23" s="1" t="s">
        <v>6</v>
      </c>
      <c r="I23" s="20" t="s">
        <v>633</v>
      </c>
      <c r="J23" s="20" t="s">
        <v>520</v>
      </c>
      <c r="K23" s="20" t="s">
        <v>634</v>
      </c>
      <c r="L23" s="20" t="s">
        <v>635</v>
      </c>
      <c r="M23" s="20" t="s">
        <v>628</v>
      </c>
      <c r="N23" s="20" t="s">
        <v>636</v>
      </c>
      <c r="O23" s="20"/>
      <c r="P23" s="20"/>
      <c r="Q23" s="20"/>
      <c r="R23" s="20"/>
      <c r="S23" s="20"/>
      <c r="V23" s="8" t="s">
        <v>467</v>
      </c>
      <c r="W23">
        <f t="shared" si="0"/>
        <v>1</v>
      </c>
      <c r="Y23" t="s">
        <v>720</v>
      </c>
    </row>
    <row r="24" spans="3:25" x14ac:dyDescent="0.15">
      <c r="C24" s="1" t="s">
        <v>6</v>
      </c>
      <c r="D24" s="1"/>
      <c r="E24" s="1" t="s">
        <v>4</v>
      </c>
      <c r="F24" s="1"/>
      <c r="G24" s="1" t="s">
        <v>7</v>
      </c>
      <c r="I24" s="20"/>
      <c r="J24" s="20"/>
      <c r="K24" s="20"/>
      <c r="L24" s="20"/>
      <c r="M24" s="20"/>
      <c r="N24" s="20"/>
      <c r="O24" s="20"/>
      <c r="P24" s="20"/>
      <c r="Q24" s="20"/>
      <c r="R24" s="20"/>
      <c r="S24" s="20"/>
      <c r="V24" s="10" t="s">
        <v>203</v>
      </c>
      <c r="W24">
        <f t="shared" si="0"/>
        <v>1</v>
      </c>
      <c r="Y24" t="s">
        <v>723</v>
      </c>
    </row>
    <row r="25" spans="3:25" x14ac:dyDescent="0.15">
      <c r="C25" s="1" t="s">
        <v>11</v>
      </c>
      <c r="D25" s="1">
        <v>0</v>
      </c>
      <c r="E25" s="1" t="s">
        <v>4</v>
      </c>
      <c r="F25" s="1">
        <v>2</v>
      </c>
      <c r="G25" s="1" t="s">
        <v>8</v>
      </c>
      <c r="I25" s="20" t="s">
        <v>604</v>
      </c>
      <c r="J25" s="20" t="s">
        <v>605</v>
      </c>
      <c r="K25" s="20"/>
      <c r="L25" s="20"/>
      <c r="M25" s="20"/>
      <c r="N25" s="20"/>
      <c r="O25" s="20"/>
      <c r="P25" s="20"/>
      <c r="Q25" s="20"/>
      <c r="R25" s="20"/>
      <c r="S25" s="20"/>
      <c r="V25" s="9" t="s">
        <v>606</v>
      </c>
      <c r="W25">
        <f t="shared" si="0"/>
        <v>1</v>
      </c>
      <c r="Y25" t="s">
        <v>722</v>
      </c>
    </row>
    <row r="26" spans="3:25" x14ac:dyDescent="0.15">
      <c r="C26" s="1" t="s">
        <v>6</v>
      </c>
      <c r="D26" s="1">
        <v>1</v>
      </c>
      <c r="E26" s="1" t="s">
        <v>4</v>
      </c>
      <c r="F26" s="1">
        <v>1</v>
      </c>
      <c r="G26" s="1" t="s">
        <v>9</v>
      </c>
      <c r="I26" s="20" t="s">
        <v>643</v>
      </c>
      <c r="J26" s="20" t="s">
        <v>644</v>
      </c>
      <c r="K26" s="20"/>
      <c r="L26" s="20"/>
      <c r="M26" s="20"/>
      <c r="N26" s="20"/>
      <c r="O26" s="20"/>
      <c r="P26" s="20"/>
      <c r="Q26" s="20"/>
      <c r="R26" s="20"/>
      <c r="S26" s="20"/>
      <c r="V26" s="13" t="s">
        <v>120</v>
      </c>
      <c r="W26">
        <f t="shared" si="0"/>
        <v>1</v>
      </c>
      <c r="Y26" t="s">
        <v>721</v>
      </c>
    </row>
    <row r="27" spans="3:25" x14ac:dyDescent="0.15">
      <c r="C27" s="1" t="s">
        <v>7</v>
      </c>
      <c r="D27" s="1"/>
      <c r="E27" s="1" t="s">
        <v>4</v>
      </c>
      <c r="F27" s="1"/>
      <c r="G27" s="1" t="s">
        <v>11</v>
      </c>
      <c r="I27" s="20"/>
      <c r="J27" s="20"/>
      <c r="K27" s="20"/>
      <c r="L27" s="20"/>
      <c r="M27" s="20"/>
      <c r="N27" s="20"/>
      <c r="O27" s="20"/>
      <c r="P27" s="20"/>
      <c r="Q27" s="20"/>
      <c r="R27" s="20"/>
      <c r="S27" s="20"/>
      <c r="V27" s="7" t="s">
        <v>44</v>
      </c>
      <c r="W27">
        <f t="shared" si="0"/>
        <v>1</v>
      </c>
      <c r="Y27" t="s">
        <v>724</v>
      </c>
    </row>
    <row r="28" spans="3:25" x14ac:dyDescent="0.15">
      <c r="C28" s="1" t="s">
        <v>6</v>
      </c>
      <c r="D28" s="1">
        <v>0</v>
      </c>
      <c r="E28" s="1" t="s">
        <v>4</v>
      </c>
      <c r="F28" s="1">
        <v>6</v>
      </c>
      <c r="G28" s="1" t="s">
        <v>8</v>
      </c>
      <c r="I28" s="20" t="s">
        <v>653</v>
      </c>
      <c r="J28" s="20" t="s">
        <v>654</v>
      </c>
      <c r="K28" s="20" t="s">
        <v>655</v>
      </c>
      <c r="L28" s="20" t="s">
        <v>656</v>
      </c>
      <c r="M28" s="20" t="s">
        <v>657</v>
      </c>
      <c r="N28" s="20" t="s">
        <v>658</v>
      </c>
      <c r="O28" s="20"/>
      <c r="P28" s="20"/>
      <c r="Q28" s="20"/>
      <c r="R28" s="20"/>
      <c r="S28" s="20"/>
      <c r="V28" s="13" t="s">
        <v>627</v>
      </c>
      <c r="W28">
        <f t="shared" si="0"/>
        <v>1</v>
      </c>
      <c r="Y28" t="s">
        <v>725</v>
      </c>
    </row>
    <row r="29" spans="3:25" x14ac:dyDescent="0.15">
      <c r="C29" s="1" t="s">
        <v>8</v>
      </c>
      <c r="D29" s="1">
        <v>1</v>
      </c>
      <c r="E29" s="1" t="s">
        <v>4</v>
      </c>
      <c r="F29" s="1">
        <v>3</v>
      </c>
      <c r="G29" s="1" t="s">
        <v>9</v>
      </c>
      <c r="I29" s="20" t="s">
        <v>639</v>
      </c>
      <c r="J29" s="20" t="s">
        <v>640</v>
      </c>
      <c r="K29" s="20" t="s">
        <v>641</v>
      </c>
      <c r="L29" s="20" t="s">
        <v>642</v>
      </c>
      <c r="M29" s="20"/>
      <c r="N29" s="20"/>
      <c r="O29" s="20"/>
      <c r="P29" s="20"/>
      <c r="Q29" s="20"/>
      <c r="R29" s="20"/>
      <c r="S29" s="20"/>
      <c r="V29" s="9" t="s">
        <v>659</v>
      </c>
      <c r="W29">
        <f t="shared" si="0"/>
        <v>1</v>
      </c>
      <c r="Y29" t="s">
        <v>726</v>
      </c>
    </row>
    <row r="30" spans="3:25" x14ac:dyDescent="0.15">
      <c r="C30" s="1" t="s">
        <v>7</v>
      </c>
      <c r="D30" s="1"/>
      <c r="E30" s="1" t="s">
        <v>4</v>
      </c>
      <c r="F30" s="1"/>
      <c r="G30" s="1" t="s">
        <v>6</v>
      </c>
      <c r="I30" s="20"/>
      <c r="J30" s="20"/>
      <c r="K30" s="20"/>
      <c r="L30" s="20"/>
      <c r="M30" s="20"/>
      <c r="N30" s="20"/>
      <c r="O30" s="20"/>
      <c r="P30" s="20"/>
      <c r="Q30" s="20"/>
      <c r="R30" s="20"/>
      <c r="S30" s="20"/>
      <c r="V30" s="19" t="s">
        <v>37</v>
      </c>
      <c r="W30">
        <f t="shared" si="0"/>
        <v>1</v>
      </c>
    </row>
    <row r="31" spans="3:25" x14ac:dyDescent="0.15">
      <c r="C31" s="1" t="s">
        <v>7</v>
      </c>
      <c r="D31" s="1"/>
      <c r="E31" s="1" t="s">
        <v>4</v>
      </c>
      <c r="F31" s="1"/>
      <c r="G31" s="1" t="s">
        <v>8</v>
      </c>
      <c r="I31" s="20"/>
      <c r="J31" s="20"/>
      <c r="K31" s="20"/>
      <c r="L31" s="20"/>
      <c r="M31" s="20"/>
      <c r="N31" s="20"/>
      <c r="O31" s="20"/>
      <c r="P31" s="20"/>
      <c r="Q31" s="20"/>
      <c r="R31" s="20"/>
      <c r="S31" s="20"/>
      <c r="V31" s="10" t="s">
        <v>132</v>
      </c>
      <c r="W31">
        <f t="shared" si="0"/>
        <v>1</v>
      </c>
    </row>
    <row r="32" spans="3:25" x14ac:dyDescent="0.15">
      <c r="C32" s="1" t="s">
        <v>6</v>
      </c>
      <c r="D32" s="1">
        <v>2</v>
      </c>
      <c r="E32" s="1" t="s">
        <v>4</v>
      </c>
      <c r="F32" s="1">
        <v>6</v>
      </c>
      <c r="G32" s="1" t="s">
        <v>11</v>
      </c>
      <c r="I32" s="20" t="s">
        <v>63</v>
      </c>
      <c r="J32" s="20" t="s">
        <v>618</v>
      </c>
      <c r="K32" s="20" t="s">
        <v>618</v>
      </c>
      <c r="L32" s="20" t="s">
        <v>619</v>
      </c>
      <c r="M32" s="20" t="s">
        <v>620</v>
      </c>
      <c r="N32" s="20" t="s">
        <v>621</v>
      </c>
      <c r="O32" s="20" t="s">
        <v>622</v>
      </c>
      <c r="P32" s="20" t="s">
        <v>623</v>
      </c>
      <c r="Q32" s="20"/>
      <c r="R32" s="20"/>
      <c r="S32" s="20"/>
      <c r="V32" s="10" t="s">
        <v>51</v>
      </c>
      <c r="W32">
        <f t="shared" si="0"/>
        <v>1</v>
      </c>
    </row>
    <row r="33" spans="3:23" x14ac:dyDescent="0.15">
      <c r="C33" s="1" t="s">
        <v>8</v>
      </c>
      <c r="D33" s="1">
        <v>3</v>
      </c>
      <c r="E33" s="1" t="s">
        <v>4</v>
      </c>
      <c r="F33" s="1">
        <v>2</v>
      </c>
      <c r="G33" s="1" t="s">
        <v>10</v>
      </c>
      <c r="H33" s="1"/>
      <c r="I33" s="20" t="s">
        <v>703</v>
      </c>
      <c r="J33" s="20" t="s">
        <v>704</v>
      </c>
      <c r="K33" s="20" t="s">
        <v>705</v>
      </c>
      <c r="L33" s="20" t="s">
        <v>706</v>
      </c>
      <c r="M33" s="20" t="s">
        <v>707</v>
      </c>
      <c r="N33" s="20"/>
      <c r="O33" s="20"/>
      <c r="P33" s="20"/>
      <c r="Q33" s="20"/>
      <c r="R33" s="20"/>
      <c r="S33" s="20"/>
      <c r="V33" s="7" t="s">
        <v>637</v>
      </c>
      <c r="W33">
        <f t="shared" si="0"/>
        <v>1</v>
      </c>
    </row>
    <row r="34" spans="3:23" x14ac:dyDescent="0.15">
      <c r="C34" s="1" t="s">
        <v>9</v>
      </c>
      <c r="D34" s="1">
        <v>2</v>
      </c>
      <c r="E34" s="1" t="s">
        <v>4</v>
      </c>
      <c r="F34" s="1">
        <v>1</v>
      </c>
      <c r="G34" s="1" t="s">
        <v>10</v>
      </c>
      <c r="H34" s="1"/>
      <c r="I34" s="20" t="s">
        <v>614</v>
      </c>
      <c r="J34" s="20" t="s">
        <v>615</v>
      </c>
      <c r="K34" s="20" t="s">
        <v>616</v>
      </c>
      <c r="L34" s="20"/>
      <c r="M34" s="20"/>
      <c r="N34" s="20"/>
      <c r="O34" s="20"/>
      <c r="P34" s="20"/>
      <c r="Q34" s="20"/>
      <c r="R34" s="20"/>
      <c r="S34" s="20"/>
      <c r="V34" s="7" t="s">
        <v>63</v>
      </c>
      <c r="W34">
        <f t="shared" ref="W34:W65" si="7">COUNTIF($I$12:$U$999,V34)</f>
        <v>1</v>
      </c>
    </row>
    <row r="35" spans="3:23" x14ac:dyDescent="0.15">
      <c r="C35" s="1" t="s">
        <v>6</v>
      </c>
      <c r="D35" s="1">
        <v>0</v>
      </c>
      <c r="E35" s="1" t="s">
        <v>4</v>
      </c>
      <c r="F35" s="1">
        <v>2</v>
      </c>
      <c r="G35" s="1" t="s">
        <v>10</v>
      </c>
      <c r="I35" s="20" t="s">
        <v>625</v>
      </c>
      <c r="J35" s="20" t="s">
        <v>626</v>
      </c>
      <c r="K35" s="20"/>
      <c r="L35" s="20"/>
      <c r="M35" s="20"/>
      <c r="N35" s="20"/>
      <c r="O35" s="20"/>
      <c r="P35" s="20"/>
      <c r="Q35" s="20"/>
      <c r="R35" s="20"/>
      <c r="S35" s="20"/>
      <c r="V35" s="7" t="s">
        <v>636</v>
      </c>
      <c r="W35">
        <f t="shared" si="7"/>
        <v>1</v>
      </c>
    </row>
    <row r="36" spans="3:23" x14ac:dyDescent="0.15">
      <c r="C36" s="1" t="s">
        <v>10</v>
      </c>
      <c r="D36" s="1">
        <v>3</v>
      </c>
      <c r="E36" s="1" t="s">
        <v>4</v>
      </c>
      <c r="F36" s="1">
        <v>0</v>
      </c>
      <c r="G36" s="1" t="s">
        <v>8</v>
      </c>
      <c r="I36" s="20" t="s">
        <v>660</v>
      </c>
      <c r="J36" s="20" t="s">
        <v>660</v>
      </c>
      <c r="K36" s="20" t="s">
        <v>661</v>
      </c>
      <c r="L36" s="20"/>
      <c r="M36" s="20"/>
      <c r="N36" s="20"/>
      <c r="O36" s="20"/>
      <c r="P36" s="20"/>
      <c r="Q36" s="20"/>
      <c r="R36" s="20"/>
      <c r="S36" s="20"/>
      <c r="V36" s="13" t="s">
        <v>646</v>
      </c>
      <c r="W36">
        <f t="shared" si="7"/>
        <v>1</v>
      </c>
    </row>
    <row r="37" spans="3:23" x14ac:dyDescent="0.15">
      <c r="C37" s="1" t="s">
        <v>10</v>
      </c>
      <c r="D37" s="1">
        <v>3</v>
      </c>
      <c r="E37" s="1" t="s">
        <v>4</v>
      </c>
      <c r="F37" s="1">
        <v>2</v>
      </c>
      <c r="G37" s="1" t="s">
        <v>6</v>
      </c>
      <c r="I37" s="20" t="s">
        <v>84</v>
      </c>
      <c r="J37" s="20" t="s">
        <v>72</v>
      </c>
      <c r="K37" s="20" t="s">
        <v>646</v>
      </c>
      <c r="L37" s="20" t="s">
        <v>647</v>
      </c>
      <c r="M37" s="20" t="s">
        <v>648</v>
      </c>
      <c r="N37" s="20"/>
      <c r="O37" s="20"/>
      <c r="P37" s="20"/>
      <c r="Q37" s="20"/>
      <c r="R37" s="20"/>
      <c r="S37" s="20"/>
      <c r="V37" s="8" t="s">
        <v>638</v>
      </c>
      <c r="W37">
        <f t="shared" si="7"/>
        <v>1</v>
      </c>
    </row>
    <row r="38" spans="3:23" x14ac:dyDescent="0.15">
      <c r="C38" s="1" t="s">
        <v>10</v>
      </c>
      <c r="D38" s="1">
        <v>1</v>
      </c>
      <c r="E38" s="1" t="s">
        <v>4</v>
      </c>
      <c r="F38" s="1">
        <v>1</v>
      </c>
      <c r="G38" s="1" t="s">
        <v>9</v>
      </c>
      <c r="I38" s="20" t="s">
        <v>84</v>
      </c>
      <c r="J38" s="20" t="s">
        <v>652</v>
      </c>
      <c r="K38" s="20"/>
      <c r="L38" s="20"/>
      <c r="M38" s="20"/>
      <c r="N38" s="20"/>
      <c r="O38" s="20"/>
      <c r="P38" s="20"/>
      <c r="Q38" s="20"/>
      <c r="R38" s="20"/>
      <c r="S38" s="20"/>
      <c r="V38" s="13" t="s">
        <v>475</v>
      </c>
      <c r="W38">
        <f t="shared" si="7"/>
        <v>1</v>
      </c>
    </row>
    <row r="39" spans="3:23" x14ac:dyDescent="0.15">
      <c r="C39" s="1" t="s">
        <v>10</v>
      </c>
      <c r="D39" s="1"/>
      <c r="E39" s="1" t="s">
        <v>4</v>
      </c>
      <c r="F39" s="1"/>
      <c r="G39" s="1" t="s">
        <v>7</v>
      </c>
      <c r="I39" s="20"/>
      <c r="J39" s="20"/>
      <c r="K39" s="20"/>
      <c r="L39" s="20"/>
      <c r="M39" s="20"/>
      <c r="N39" s="20"/>
      <c r="O39" s="20"/>
      <c r="P39" s="20"/>
      <c r="Q39" s="20"/>
      <c r="R39" s="20"/>
      <c r="S39" s="20"/>
      <c r="V39" s="10" t="s">
        <v>124</v>
      </c>
      <c r="W39">
        <f t="shared" si="7"/>
        <v>1</v>
      </c>
    </row>
    <row r="40" spans="3:23" x14ac:dyDescent="0.15">
      <c r="C40" s="1" t="s">
        <v>7</v>
      </c>
      <c r="D40" s="1"/>
      <c r="E40" s="1" t="s">
        <v>4</v>
      </c>
      <c r="F40" s="1"/>
      <c r="G40" s="1" t="s">
        <v>10</v>
      </c>
      <c r="I40" s="20"/>
      <c r="J40" s="20"/>
      <c r="K40" s="20"/>
      <c r="L40" s="20"/>
      <c r="M40" s="20"/>
      <c r="N40" s="20"/>
      <c r="O40" s="20"/>
      <c r="P40" s="20"/>
      <c r="Q40" s="20"/>
      <c r="R40" s="20"/>
      <c r="S40" s="20"/>
      <c r="V40" s="13" t="s">
        <v>79</v>
      </c>
      <c r="W40">
        <f t="shared" si="7"/>
        <v>1</v>
      </c>
    </row>
    <row r="41" spans="3:23" x14ac:dyDescent="0.15">
      <c r="C41" s="1" t="s">
        <v>11</v>
      </c>
      <c r="D41" s="1">
        <v>1</v>
      </c>
      <c r="E41" s="1" t="s">
        <v>4</v>
      </c>
      <c r="F41" s="1">
        <v>2</v>
      </c>
      <c r="G41" s="1" t="s">
        <v>10</v>
      </c>
      <c r="I41" s="20" t="s">
        <v>624</v>
      </c>
      <c r="J41" s="20" t="s">
        <v>161</v>
      </c>
      <c r="K41" s="20" t="s">
        <v>44</v>
      </c>
      <c r="L41" s="20"/>
      <c r="M41" s="20"/>
      <c r="N41" s="20"/>
      <c r="O41" s="20"/>
      <c r="P41" s="20"/>
      <c r="Q41" s="20"/>
      <c r="R41" s="20"/>
      <c r="S41" s="20"/>
      <c r="V41" s="9" t="s">
        <v>128</v>
      </c>
      <c r="W41">
        <f t="shared" si="7"/>
        <v>1</v>
      </c>
    </row>
    <row r="42" spans="3:23" x14ac:dyDescent="0.15">
      <c r="C42" s="1" t="s">
        <v>10</v>
      </c>
      <c r="D42" s="1">
        <v>3</v>
      </c>
      <c r="E42" s="1" t="s">
        <v>4</v>
      </c>
      <c r="F42" s="1">
        <v>1</v>
      </c>
      <c r="G42" s="1" t="s">
        <v>11</v>
      </c>
      <c r="I42" s="20" t="s">
        <v>611</v>
      </c>
      <c r="J42" s="20" t="s">
        <v>612</v>
      </c>
      <c r="K42" s="20" t="s">
        <v>613</v>
      </c>
      <c r="L42" s="20" t="s">
        <v>610</v>
      </c>
      <c r="M42" s="20"/>
      <c r="N42" s="20"/>
      <c r="O42" s="20"/>
      <c r="P42" s="20"/>
      <c r="Q42" s="20"/>
      <c r="R42" s="20"/>
      <c r="S42" s="20"/>
      <c r="V42" s="10" t="s">
        <v>93</v>
      </c>
      <c r="W42">
        <f t="shared" si="7"/>
        <v>0</v>
      </c>
    </row>
    <row r="43" spans="3:23" x14ac:dyDescent="0.15">
      <c r="I43" s="20"/>
      <c r="J43" s="20"/>
      <c r="K43" s="20"/>
      <c r="L43" s="20"/>
      <c r="M43" s="20"/>
      <c r="N43" s="20"/>
      <c r="O43" s="20"/>
      <c r="P43" s="20"/>
      <c r="Q43" s="20"/>
      <c r="R43" s="20"/>
      <c r="S43" s="20"/>
      <c r="V43" s="9" t="s">
        <v>143</v>
      </c>
      <c r="W43">
        <f t="shared" si="7"/>
        <v>0</v>
      </c>
    </row>
    <row r="44" spans="3:23" x14ac:dyDescent="0.15">
      <c r="V44" s="7" t="s">
        <v>88</v>
      </c>
      <c r="W44">
        <f t="shared" si="7"/>
        <v>0</v>
      </c>
    </row>
    <row r="45" spans="3:23" x14ac:dyDescent="0.15">
      <c r="V45" s="8" t="s">
        <v>76</v>
      </c>
      <c r="W45">
        <f t="shared" si="7"/>
        <v>0</v>
      </c>
    </row>
    <row r="46" spans="3:23" x14ac:dyDescent="0.15">
      <c r="V46" s="10" t="s">
        <v>115</v>
      </c>
      <c r="W46">
        <f t="shared" si="7"/>
        <v>0</v>
      </c>
    </row>
    <row r="47" spans="3:23" x14ac:dyDescent="0.15">
      <c r="V47" s="7" t="s">
        <v>45</v>
      </c>
      <c r="W47">
        <f t="shared" si="7"/>
        <v>0</v>
      </c>
    </row>
    <row r="48" spans="3:23" x14ac:dyDescent="0.15">
      <c r="V48" s="19" t="s">
        <v>64</v>
      </c>
      <c r="W48">
        <f t="shared" si="7"/>
        <v>0</v>
      </c>
    </row>
    <row r="49" spans="22:23" customFormat="1" x14ac:dyDescent="0.15">
      <c r="V49" s="9" t="s">
        <v>122</v>
      </c>
      <c r="W49">
        <f t="shared" si="7"/>
        <v>0</v>
      </c>
    </row>
    <row r="50" spans="22:23" customFormat="1" x14ac:dyDescent="0.15">
      <c r="V50" s="8" t="s">
        <v>80</v>
      </c>
      <c r="W50">
        <f t="shared" si="7"/>
        <v>0</v>
      </c>
    </row>
    <row r="51" spans="22:23" customFormat="1" x14ac:dyDescent="0.15">
      <c r="V51" s="7" t="s">
        <v>29</v>
      </c>
      <c r="W51">
        <f t="shared" si="7"/>
        <v>0</v>
      </c>
    </row>
    <row r="52" spans="22:23" customFormat="1" x14ac:dyDescent="0.15">
      <c r="V52" s="9" t="s">
        <v>30</v>
      </c>
      <c r="W52">
        <f t="shared" si="7"/>
        <v>0</v>
      </c>
    </row>
    <row r="53" spans="22:23" customFormat="1" x14ac:dyDescent="0.15">
      <c r="V53" s="10" t="s">
        <v>110</v>
      </c>
      <c r="W53">
        <f t="shared" si="7"/>
        <v>0</v>
      </c>
    </row>
    <row r="54" spans="22:23" customFormat="1" x14ac:dyDescent="0.15">
      <c r="V54" s="8" t="s">
        <v>62</v>
      </c>
      <c r="W54">
        <f t="shared" si="7"/>
        <v>0</v>
      </c>
    </row>
    <row r="55" spans="22:23" customFormat="1" x14ac:dyDescent="0.15">
      <c r="V55" s="10" t="s">
        <v>41</v>
      </c>
      <c r="W55">
        <f t="shared" si="7"/>
        <v>0</v>
      </c>
    </row>
    <row r="56" spans="22:23" customFormat="1" x14ac:dyDescent="0.15">
      <c r="V56" s="10" t="s">
        <v>537</v>
      </c>
      <c r="W56">
        <f t="shared" si="7"/>
        <v>0</v>
      </c>
    </row>
    <row r="57" spans="22:23" customFormat="1" x14ac:dyDescent="0.15">
      <c r="V57" s="8" t="s">
        <v>539</v>
      </c>
      <c r="W57">
        <f t="shared" si="7"/>
        <v>0</v>
      </c>
    </row>
    <row r="58" spans="22:23" customFormat="1" x14ac:dyDescent="0.15">
      <c r="V58" s="7" t="s">
        <v>432</v>
      </c>
      <c r="W58">
        <f t="shared" si="7"/>
        <v>0</v>
      </c>
    </row>
    <row r="59" spans="22:23" customFormat="1" x14ac:dyDescent="0.15">
      <c r="V59" s="7" t="s">
        <v>430</v>
      </c>
      <c r="W59">
        <f t="shared" si="7"/>
        <v>0</v>
      </c>
    </row>
    <row r="60" spans="22:23" customFormat="1" x14ac:dyDescent="0.15">
      <c r="V60" s="7" t="s">
        <v>503</v>
      </c>
      <c r="W60">
        <f t="shared" si="7"/>
        <v>0</v>
      </c>
    </row>
    <row r="61" spans="22:23" customFormat="1" x14ac:dyDescent="0.15">
      <c r="V61" s="8" t="s">
        <v>60</v>
      </c>
      <c r="W61">
        <f t="shared" si="7"/>
        <v>0</v>
      </c>
    </row>
    <row r="62" spans="22:23" customFormat="1" x14ac:dyDescent="0.15">
      <c r="V62" s="9" t="s">
        <v>32</v>
      </c>
      <c r="W62">
        <f t="shared" si="7"/>
        <v>0</v>
      </c>
    </row>
    <row r="63" spans="22:23" customFormat="1" x14ac:dyDescent="0.15">
      <c r="V63" s="10" t="s">
        <v>441</v>
      </c>
      <c r="W63">
        <f t="shared" si="7"/>
        <v>0</v>
      </c>
    </row>
    <row r="64" spans="22:23" customFormat="1" x14ac:dyDescent="0.15">
      <c r="V64" s="8" t="s">
        <v>98</v>
      </c>
      <c r="W64">
        <f t="shared" si="7"/>
        <v>0</v>
      </c>
    </row>
    <row r="65" spans="22:23" customFormat="1" x14ac:dyDescent="0.15">
      <c r="V65" s="8" t="s">
        <v>26</v>
      </c>
      <c r="W65">
        <f t="shared" si="7"/>
        <v>0</v>
      </c>
    </row>
    <row r="66" spans="22:23" customFormat="1" x14ac:dyDescent="0.15">
      <c r="V66" s="8" t="s">
        <v>77</v>
      </c>
      <c r="W66">
        <f t="shared" ref="W66:W97" si="8">COUNTIF($I$12:$U$999,V66)</f>
        <v>0</v>
      </c>
    </row>
    <row r="67" spans="22:23" customFormat="1" x14ac:dyDescent="0.15">
      <c r="V67" s="9" t="s">
        <v>229</v>
      </c>
      <c r="W67">
        <f t="shared" si="8"/>
        <v>0</v>
      </c>
    </row>
    <row r="68" spans="22:23" customFormat="1" x14ac:dyDescent="0.15">
      <c r="V68" s="9" t="s">
        <v>39</v>
      </c>
      <c r="W68">
        <f t="shared" si="8"/>
        <v>0</v>
      </c>
    </row>
    <row r="69" spans="22:23" customFormat="1" x14ac:dyDescent="0.15">
      <c r="V69" s="10" t="s">
        <v>465</v>
      </c>
      <c r="W69">
        <f t="shared" si="8"/>
        <v>0</v>
      </c>
    </row>
    <row r="70" spans="22:23" customFormat="1" x14ac:dyDescent="0.15">
      <c r="V70" s="13" t="s">
        <v>465</v>
      </c>
      <c r="W70">
        <f t="shared" si="8"/>
        <v>0</v>
      </c>
    </row>
    <row r="71" spans="22:23" customFormat="1" x14ac:dyDescent="0.15">
      <c r="V71" s="10" t="s">
        <v>223</v>
      </c>
      <c r="W71">
        <f t="shared" si="8"/>
        <v>0</v>
      </c>
    </row>
    <row r="72" spans="22:23" customFormat="1" x14ac:dyDescent="0.15">
      <c r="V72" s="8" t="s">
        <v>186</v>
      </c>
      <c r="W72">
        <f t="shared" si="8"/>
        <v>0</v>
      </c>
    </row>
    <row r="73" spans="22:23" customFormat="1" x14ac:dyDescent="0.15">
      <c r="V73" s="48" t="s">
        <v>333</v>
      </c>
      <c r="W73">
        <f t="shared" si="8"/>
        <v>0</v>
      </c>
    </row>
    <row r="74" spans="22:23" customFormat="1" x14ac:dyDescent="0.15">
      <c r="V74" s="10" t="s">
        <v>106</v>
      </c>
      <c r="W74">
        <f t="shared" si="8"/>
        <v>0</v>
      </c>
    </row>
    <row r="75" spans="22:23" customFormat="1" x14ac:dyDescent="0.15">
      <c r="V75" s="7" t="s">
        <v>34</v>
      </c>
      <c r="W75">
        <f t="shared" si="8"/>
        <v>0</v>
      </c>
    </row>
    <row r="76" spans="22:23" customFormat="1" x14ac:dyDescent="0.15">
      <c r="V76" s="13" t="s">
        <v>116</v>
      </c>
      <c r="W76">
        <f t="shared" si="8"/>
        <v>0</v>
      </c>
    </row>
    <row r="77" spans="22:23" customFormat="1" x14ac:dyDescent="0.15">
      <c r="V77" s="9" t="s">
        <v>113</v>
      </c>
      <c r="W77">
        <f t="shared" si="8"/>
        <v>0</v>
      </c>
    </row>
    <row r="78" spans="22:23" customFormat="1" x14ac:dyDescent="0.15">
      <c r="V78" s="13" t="s">
        <v>193</v>
      </c>
      <c r="W78">
        <f t="shared" si="8"/>
        <v>0</v>
      </c>
    </row>
    <row r="79" spans="22:23" customFormat="1" x14ac:dyDescent="0.15">
      <c r="V79" s="10" t="s">
        <v>102</v>
      </c>
      <c r="W79">
        <f t="shared" si="8"/>
        <v>0</v>
      </c>
    </row>
    <row r="80" spans="22:23" customFormat="1" x14ac:dyDescent="0.15">
      <c r="V80" s="10" t="s">
        <v>104</v>
      </c>
      <c r="W80">
        <f t="shared" si="8"/>
        <v>0</v>
      </c>
    </row>
    <row r="81" spans="22:23" customFormat="1" x14ac:dyDescent="0.15">
      <c r="V81" s="10" t="s">
        <v>85</v>
      </c>
      <c r="W81">
        <f t="shared" si="8"/>
        <v>0</v>
      </c>
    </row>
    <row r="82" spans="22:23" customFormat="1" x14ac:dyDescent="0.15">
      <c r="V82" s="19" t="s">
        <v>131</v>
      </c>
      <c r="W82">
        <f t="shared" si="8"/>
        <v>0</v>
      </c>
    </row>
    <row r="83" spans="22:23" customFormat="1" x14ac:dyDescent="0.15">
      <c r="V83" s="9" t="s">
        <v>35</v>
      </c>
      <c r="W83">
        <f t="shared" si="8"/>
        <v>0</v>
      </c>
    </row>
    <row r="84" spans="22:23" customFormat="1" x14ac:dyDescent="0.15">
      <c r="V84" s="19" t="s">
        <v>36</v>
      </c>
      <c r="W84">
        <f t="shared" si="8"/>
        <v>0</v>
      </c>
    </row>
    <row r="85" spans="22:23" customFormat="1" x14ac:dyDescent="0.15">
      <c r="V85" s="19" t="s">
        <v>298</v>
      </c>
      <c r="W85">
        <f t="shared" si="8"/>
        <v>0</v>
      </c>
    </row>
    <row r="86" spans="22:23" customFormat="1" x14ac:dyDescent="0.15">
      <c r="V86" s="9" t="s">
        <v>67</v>
      </c>
      <c r="W86">
        <f t="shared" si="8"/>
        <v>0</v>
      </c>
    </row>
    <row r="87" spans="22:23" customFormat="1" x14ac:dyDescent="0.15">
      <c r="V87" s="19" t="s">
        <v>135</v>
      </c>
      <c r="W87">
        <f t="shared" si="8"/>
        <v>0</v>
      </c>
    </row>
    <row r="88" spans="22:23" customFormat="1" x14ac:dyDescent="0.15">
      <c r="V88" s="9" t="s">
        <v>47</v>
      </c>
      <c r="W88">
        <f t="shared" si="8"/>
        <v>0</v>
      </c>
    </row>
    <row r="89" spans="22:23" customFormat="1" x14ac:dyDescent="0.15">
      <c r="V89" s="8" t="s">
        <v>145</v>
      </c>
      <c r="W89">
        <f t="shared" si="8"/>
        <v>0</v>
      </c>
    </row>
    <row r="90" spans="22:23" customFormat="1" x14ac:dyDescent="0.15">
      <c r="V90" s="13" t="s">
        <v>169</v>
      </c>
      <c r="W90">
        <f t="shared" si="8"/>
        <v>0</v>
      </c>
    </row>
    <row r="91" spans="22:23" customFormat="1" x14ac:dyDescent="0.15">
      <c r="V91" s="19" t="s">
        <v>94</v>
      </c>
      <c r="W91">
        <f t="shared" si="8"/>
        <v>0</v>
      </c>
    </row>
    <row r="92" spans="22:23" customFormat="1" x14ac:dyDescent="0.15">
      <c r="V92" s="7" t="s">
        <v>28</v>
      </c>
      <c r="W92">
        <f t="shared" si="8"/>
        <v>0</v>
      </c>
    </row>
    <row r="93" spans="22:23" customFormat="1" x14ac:dyDescent="0.15">
      <c r="V93" s="8" t="s">
        <v>91</v>
      </c>
      <c r="W93">
        <f t="shared" si="8"/>
        <v>0</v>
      </c>
    </row>
    <row r="94" spans="22:23" customFormat="1" x14ac:dyDescent="0.15">
      <c r="V94" s="7" t="s">
        <v>96</v>
      </c>
      <c r="W94">
        <f t="shared" si="8"/>
        <v>0</v>
      </c>
    </row>
    <row r="95" spans="22:23" customFormat="1" x14ac:dyDescent="0.15">
      <c r="V95" s="7" t="s">
        <v>69</v>
      </c>
      <c r="W95">
        <f t="shared" si="8"/>
        <v>0</v>
      </c>
    </row>
    <row r="96" spans="22:23" customFormat="1" x14ac:dyDescent="0.15">
      <c r="V96" s="19" t="s">
        <v>100</v>
      </c>
      <c r="W96">
        <f t="shared" si="8"/>
        <v>0</v>
      </c>
    </row>
    <row r="97" spans="22:23" customFormat="1" x14ac:dyDescent="0.15">
      <c r="V97" s="8" t="s">
        <v>108</v>
      </c>
      <c r="W97">
        <f t="shared" si="8"/>
        <v>0</v>
      </c>
    </row>
    <row r="98" spans="22:23" customFormat="1" x14ac:dyDescent="0.15">
      <c r="V98" s="8" t="s">
        <v>82</v>
      </c>
      <c r="W98">
        <f t="shared" ref="W98:W129" si="9">COUNTIF($I$12:$U$999,V98)</f>
        <v>0</v>
      </c>
    </row>
    <row r="99" spans="22:23" customFormat="1" x14ac:dyDescent="0.15">
      <c r="V99" s="8" t="s">
        <v>75</v>
      </c>
      <c r="W99">
        <f t="shared" si="9"/>
        <v>0</v>
      </c>
    </row>
    <row r="100" spans="22:23" customFormat="1" x14ac:dyDescent="0.15">
      <c r="V100" s="7" t="s">
        <v>103</v>
      </c>
      <c r="W100">
        <f t="shared" si="9"/>
        <v>0</v>
      </c>
    </row>
    <row r="101" spans="22:23" customFormat="1" x14ac:dyDescent="0.15">
      <c r="V101" s="9" t="s">
        <v>59</v>
      </c>
      <c r="W101">
        <f t="shared" si="9"/>
        <v>0</v>
      </c>
    </row>
    <row r="102" spans="22:23" customFormat="1" x14ac:dyDescent="0.15">
      <c r="V102" s="8" t="s">
        <v>192</v>
      </c>
      <c r="W102">
        <f t="shared" si="9"/>
        <v>0</v>
      </c>
    </row>
    <row r="103" spans="22:23" customFormat="1" x14ac:dyDescent="0.15">
      <c r="V103" s="13" t="s">
        <v>125</v>
      </c>
      <c r="W103">
        <f t="shared" si="9"/>
        <v>0</v>
      </c>
    </row>
    <row r="104" spans="22:23" customFormat="1" x14ac:dyDescent="0.15">
      <c r="V104" s="7" t="s">
        <v>43</v>
      </c>
      <c r="W104">
        <f t="shared" si="9"/>
        <v>0</v>
      </c>
    </row>
    <row r="105" spans="22:23" x14ac:dyDescent="0.15">
      <c r="V105" s="19" t="s">
        <v>81</v>
      </c>
      <c r="W105">
        <f t="shared" si="9"/>
        <v>0</v>
      </c>
    </row>
    <row r="106" spans="22:23" x14ac:dyDescent="0.15">
      <c r="V106" s="10" t="s">
        <v>112</v>
      </c>
      <c r="W106">
        <f t="shared" si="9"/>
        <v>0</v>
      </c>
    </row>
    <row r="107" spans="22:23" x14ac:dyDescent="0.15">
      <c r="V107" s="7" t="s">
        <v>312</v>
      </c>
      <c r="W107">
        <f t="shared" si="9"/>
        <v>0</v>
      </c>
    </row>
    <row r="108" spans="22:23" x14ac:dyDescent="0.15">
      <c r="V108" s="8" t="s">
        <v>92</v>
      </c>
      <c r="W108">
        <f t="shared" si="9"/>
        <v>0</v>
      </c>
    </row>
    <row r="109" spans="22:23" x14ac:dyDescent="0.15">
      <c r="V109" s="13" t="s">
        <v>121</v>
      </c>
      <c r="W109">
        <f t="shared" si="9"/>
        <v>0</v>
      </c>
    </row>
    <row r="110" spans="22:23" x14ac:dyDescent="0.15">
      <c r="V110" s="13" t="s">
        <v>195</v>
      </c>
      <c r="W110">
        <f t="shared" si="9"/>
        <v>0</v>
      </c>
    </row>
    <row r="111" spans="22:23" x14ac:dyDescent="0.15">
      <c r="V111" s="19" t="s">
        <v>129</v>
      </c>
      <c r="W111">
        <f t="shared" si="9"/>
        <v>0</v>
      </c>
    </row>
    <row r="112" spans="22:23" x14ac:dyDescent="0.15">
      <c r="V112" s="8" t="s">
        <v>73</v>
      </c>
      <c r="W112">
        <f t="shared" si="9"/>
        <v>0</v>
      </c>
    </row>
    <row r="113" spans="22:23" x14ac:dyDescent="0.15">
      <c r="V113" s="7" t="s">
        <v>89</v>
      </c>
      <c r="W113">
        <f t="shared" si="9"/>
        <v>0</v>
      </c>
    </row>
    <row r="114" spans="22:23" x14ac:dyDescent="0.15">
      <c r="V114" s="13" t="s">
        <v>126</v>
      </c>
      <c r="W114">
        <f t="shared" si="9"/>
        <v>0</v>
      </c>
    </row>
    <row r="115" spans="22:23" x14ac:dyDescent="0.15">
      <c r="V115" s="8" t="s">
        <v>130</v>
      </c>
      <c r="W115">
        <f t="shared" si="9"/>
        <v>0</v>
      </c>
    </row>
    <row r="116" spans="22:23" x14ac:dyDescent="0.15">
      <c r="V116" s="13" t="s">
        <v>225</v>
      </c>
      <c r="W116">
        <f t="shared" si="9"/>
        <v>0</v>
      </c>
    </row>
    <row r="117" spans="22:23" x14ac:dyDescent="0.15">
      <c r="V117" s="19" t="s">
        <v>65</v>
      </c>
      <c r="W117">
        <f t="shared" si="9"/>
        <v>0</v>
      </c>
    </row>
    <row r="118" spans="22:23" x14ac:dyDescent="0.15">
      <c r="V118" s="10" t="s">
        <v>49</v>
      </c>
      <c r="W118">
        <f t="shared" si="9"/>
        <v>0</v>
      </c>
    </row>
    <row r="119" spans="22:23" x14ac:dyDescent="0.15">
      <c r="V119" s="9" t="s">
        <v>40</v>
      </c>
      <c r="W119">
        <f t="shared" si="9"/>
        <v>0</v>
      </c>
    </row>
    <row r="120" spans="22:23" x14ac:dyDescent="0.15">
      <c r="V120" s="8" t="s">
        <v>107</v>
      </c>
      <c r="W120">
        <f t="shared" si="9"/>
        <v>0</v>
      </c>
    </row>
    <row r="121" spans="22:23" x14ac:dyDescent="0.15">
      <c r="V121" s="13" t="s">
        <v>168</v>
      </c>
      <c r="W121">
        <f t="shared" si="9"/>
        <v>0</v>
      </c>
    </row>
    <row r="122" spans="22:23" x14ac:dyDescent="0.15">
      <c r="V122" s="9" t="s">
        <v>48</v>
      </c>
      <c r="W122">
        <f t="shared" si="9"/>
        <v>0</v>
      </c>
    </row>
    <row r="123" spans="22:23" x14ac:dyDescent="0.15">
      <c r="V123" s="13" t="s">
        <v>78</v>
      </c>
      <c r="W123">
        <f t="shared" si="9"/>
        <v>0</v>
      </c>
    </row>
    <row r="124" spans="22:23" x14ac:dyDescent="0.15">
      <c r="V124" s="9" t="s">
        <v>99</v>
      </c>
      <c r="W124">
        <f t="shared" si="9"/>
        <v>0</v>
      </c>
    </row>
    <row r="125" spans="22:23" x14ac:dyDescent="0.15">
      <c r="V125" s="19" t="s">
        <v>171</v>
      </c>
      <c r="W125">
        <f t="shared" si="9"/>
        <v>0</v>
      </c>
    </row>
    <row r="126" spans="22:23" x14ac:dyDescent="0.15">
      <c r="V126" s="19" t="s">
        <v>56</v>
      </c>
      <c r="W126">
        <f t="shared" si="9"/>
        <v>0</v>
      </c>
    </row>
    <row r="127" spans="22:23" x14ac:dyDescent="0.15">
      <c r="V127" s="10" t="s">
        <v>52</v>
      </c>
      <c r="W127">
        <f t="shared" si="9"/>
        <v>0</v>
      </c>
    </row>
    <row r="128" spans="22:23" x14ac:dyDescent="0.15">
      <c r="V128" s="19" t="s">
        <v>175</v>
      </c>
      <c r="W128">
        <f t="shared" si="9"/>
        <v>0</v>
      </c>
    </row>
    <row r="129" spans="22:23" x14ac:dyDescent="0.15">
      <c r="V129" s="7" t="s">
        <v>235</v>
      </c>
      <c r="W129">
        <f t="shared" si="9"/>
        <v>0</v>
      </c>
    </row>
    <row r="130" spans="22:23" x14ac:dyDescent="0.15">
      <c r="V130" s="10" t="s">
        <v>58</v>
      </c>
      <c r="W130">
        <f t="shared" ref="W130:W161" si="10">COUNTIF($I$12:$U$999,V130)</f>
        <v>0</v>
      </c>
    </row>
    <row r="131" spans="22:23" x14ac:dyDescent="0.15">
      <c r="V131" s="8" t="s">
        <v>61</v>
      </c>
      <c r="W131">
        <f t="shared" si="10"/>
        <v>0</v>
      </c>
    </row>
    <row r="132" spans="22:23" x14ac:dyDescent="0.15">
      <c r="W132">
        <f t="shared" si="10"/>
        <v>0</v>
      </c>
    </row>
    <row r="133" spans="22:23" x14ac:dyDescent="0.15">
      <c r="W133">
        <f t="shared" si="10"/>
        <v>0</v>
      </c>
    </row>
    <row r="134" spans="22:23" x14ac:dyDescent="0.15">
      <c r="W134">
        <f t="shared" si="10"/>
        <v>0</v>
      </c>
    </row>
    <row r="135" spans="22:23" x14ac:dyDescent="0.15">
      <c r="W135">
        <f t="shared" si="10"/>
        <v>0</v>
      </c>
    </row>
  </sheetData>
  <sortState ref="V2:W136">
    <sortCondition descending="1" ref="W2:W136"/>
  </sortState>
  <mergeCells count="3">
    <mergeCell ref="Q1:R1"/>
    <mergeCell ref="C11:G11"/>
    <mergeCell ref="Y2:Z16"/>
  </mergeCells>
  <phoneticPr fontId="1"/>
  <conditionalFormatting sqref="F2:F8">
    <cfRule type="cellIs" dxfId="17" priority="8" operator="equal">
      <formula>28</formula>
    </cfRule>
    <cfRule type="cellIs" dxfId="16" priority="9" operator="equal">
      <formula>1</formula>
    </cfRule>
  </conditionalFormatting>
  <conditionalFormatting sqref="F3:F8">
    <cfRule type="cellIs" dxfId="15" priority="7" operator="equal">
      <formula>2</formula>
    </cfRule>
  </conditionalFormatting>
  <conditionalFormatting sqref="C13:G42 J13:J14 K13:L13 J18:K19 L19:O19">
    <cfRule type="cellIs" dxfId="14" priority="1" operator="equal">
      <formula>"平井"</formula>
    </cfRule>
    <cfRule type="cellIs" dxfId="13" priority="2" operator="equal">
      <formula>"宇野"</formula>
    </cfRule>
    <cfRule type="cellIs" dxfId="12" priority="3" operator="equal">
      <formula>"今井"</formula>
    </cfRule>
    <cfRule type="cellIs" dxfId="11" priority="4" operator="equal">
      <formula>"菊地"</formula>
    </cfRule>
    <cfRule type="cellIs" dxfId="10" priority="5" operator="equal">
      <formula>"小林"</formula>
    </cfRule>
    <cfRule type="cellIs" dxfId="9" priority="6" operator="equal">
      <formula>"三上"</formula>
    </cfRule>
  </conditionalFormatting>
  <pageMargins left="0.7" right="0.7" top="0.75" bottom="0.75" header="0.3" footer="0.3"/>
  <pageSetup paperSize="9" orientation="portrait" horizontalDpi="4294967293"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4"/>
  <sheetViews>
    <sheetView tabSelected="1" workbookViewId="0">
      <selection activeCell="S6" sqref="S6"/>
    </sheetView>
  </sheetViews>
  <sheetFormatPr defaultRowHeight="13.5" x14ac:dyDescent="0.15"/>
  <cols>
    <col min="1" max="1" width="11.375" customWidth="1"/>
    <col min="2" max="2" width="23.875" customWidth="1"/>
    <col min="3" max="3" width="7.25" style="1" customWidth="1"/>
    <col min="4" max="4" width="4.875" customWidth="1"/>
    <col min="5" max="5" width="4.875" style="1" customWidth="1"/>
    <col min="6" max="6" width="4.875" customWidth="1"/>
    <col min="7" max="7" width="7.25" customWidth="1"/>
    <col min="18" max="20" width="8.625" customWidth="1"/>
    <col min="21" max="21" width="1.75" customWidth="1"/>
    <col min="22" max="22" width="10.75" customWidth="1"/>
    <col min="23" max="23" width="8.375" bestFit="1" customWidth="1"/>
  </cols>
  <sheetData>
    <row r="1" spans="1:23" s="2" customFormat="1" ht="24.75" thickBot="1" x14ac:dyDescent="0.2">
      <c r="A1" s="31"/>
      <c r="B1" s="32" t="s">
        <v>0</v>
      </c>
      <c r="C1" s="31" t="s">
        <v>154</v>
      </c>
      <c r="D1" s="31"/>
      <c r="E1" s="31"/>
      <c r="F1" s="31"/>
      <c r="G1" s="33"/>
      <c r="H1" s="33"/>
      <c r="I1" s="33"/>
      <c r="J1" s="33"/>
      <c r="K1" s="33"/>
      <c r="L1" s="33"/>
      <c r="M1" s="33"/>
      <c r="N1" s="33"/>
      <c r="O1" s="33"/>
      <c r="P1" s="33"/>
      <c r="Q1" s="55"/>
      <c r="R1" s="55"/>
      <c r="S1" s="3"/>
      <c r="T1" s="3"/>
      <c r="V1" s="14" t="s">
        <v>118</v>
      </c>
    </row>
    <row r="2" spans="1:23" ht="15" thickTop="1" thickBot="1" x14ac:dyDescent="0.2">
      <c r="A2" s="34"/>
      <c r="D2" s="1"/>
      <c r="F2" s="36" t="s">
        <v>117</v>
      </c>
      <c r="G2" s="37"/>
      <c r="H2" s="38" t="s">
        <v>12</v>
      </c>
      <c r="I2" s="38" t="s">
        <v>13</v>
      </c>
      <c r="J2" s="38" t="s">
        <v>14</v>
      </c>
      <c r="K2" s="38" t="s">
        <v>15</v>
      </c>
      <c r="L2" s="38" t="s">
        <v>16</v>
      </c>
      <c r="M2" s="38" t="s">
        <v>17</v>
      </c>
      <c r="N2" s="38" t="s">
        <v>18</v>
      </c>
      <c r="O2" s="38" t="s">
        <v>19</v>
      </c>
      <c r="P2" s="38" t="s">
        <v>20</v>
      </c>
      <c r="Q2" s="38" t="s">
        <v>21</v>
      </c>
      <c r="R2" s="38" t="s">
        <v>22</v>
      </c>
      <c r="S2" s="56" t="s">
        <v>729</v>
      </c>
      <c r="V2" s="10" t="s">
        <v>54</v>
      </c>
      <c r="W2">
        <f>SUM('124'!W3+'125'!W6+'126'!W56+'127'!W4+'128'!W11+'129'!W8+'130'!W38+'131'!W11+'132'!W8+'133'!W11+'134'!W3+'135'!W18)</f>
        <v>31</v>
      </c>
    </row>
    <row r="3" spans="1:23" ht="15" thickTop="1" thickBot="1" x14ac:dyDescent="0.2">
      <c r="A3" s="35" t="s">
        <v>23</v>
      </c>
      <c r="B3" s="14" t="s">
        <v>708</v>
      </c>
      <c r="D3" s="1"/>
      <c r="F3" s="18">
        <v>3</v>
      </c>
      <c r="G3" s="17" t="s">
        <v>7</v>
      </c>
      <c r="H3" s="4">
        <f>J3*3+K3</f>
        <v>56</v>
      </c>
      <c r="I3" s="4">
        <f>J3+K3+L3</f>
        <v>38</v>
      </c>
      <c r="J3" s="5">
        <f>SUM(START:END!J3)</f>
        <v>17</v>
      </c>
      <c r="K3" s="5">
        <f>SUM(START:END!K3)</f>
        <v>5</v>
      </c>
      <c r="L3" s="5">
        <f>SUM(START:END!L3)</f>
        <v>16</v>
      </c>
      <c r="M3" s="5">
        <f>SUM(START:END!M3)</f>
        <v>75</v>
      </c>
      <c r="N3" s="5">
        <f>SUM(START:END!N3)</f>
        <v>54</v>
      </c>
      <c r="O3" s="4">
        <f>M3-N3</f>
        <v>21</v>
      </c>
      <c r="P3" s="6">
        <f>H3/I3</f>
        <v>1.4736842105263157</v>
      </c>
      <c r="Q3" s="6">
        <f>M3/I3</f>
        <v>1.9736842105263157</v>
      </c>
      <c r="R3" s="6">
        <f>N3/I3</f>
        <v>1.4210526315789473</v>
      </c>
      <c r="S3" s="57">
        <f>J3/I3</f>
        <v>0.44736842105263158</v>
      </c>
      <c r="V3" s="9" t="s">
        <v>38</v>
      </c>
    </row>
    <row r="4" spans="1:23" ht="15" thickTop="1" thickBot="1" x14ac:dyDescent="0.2">
      <c r="A4" s="35" t="s">
        <v>83</v>
      </c>
      <c r="B4" t="s">
        <v>728</v>
      </c>
      <c r="D4" s="1"/>
      <c r="F4" s="18">
        <v>5</v>
      </c>
      <c r="G4" s="17" t="s">
        <v>6</v>
      </c>
      <c r="H4" s="4">
        <f t="shared" ref="H4:H8" si="0">J4*3+K4</f>
        <v>93</v>
      </c>
      <c r="I4" s="4">
        <f t="shared" ref="I4:I8" si="1">J4+K4+L4</f>
        <v>95</v>
      </c>
      <c r="J4" s="5">
        <f>SUM(START:END!J4)</f>
        <v>23</v>
      </c>
      <c r="K4" s="5">
        <f>SUM(START:END!K4)</f>
        <v>24</v>
      </c>
      <c r="L4" s="5">
        <f>SUM(START:END!L4)</f>
        <v>48</v>
      </c>
      <c r="M4" s="5">
        <f>SUM(START:END!M4)</f>
        <v>145</v>
      </c>
      <c r="N4" s="5">
        <f>SUM(START:END!N4)</f>
        <v>208</v>
      </c>
      <c r="O4" s="4">
        <f t="shared" ref="O4:O8" si="2">M4-N4</f>
        <v>-63</v>
      </c>
      <c r="P4" s="6">
        <f t="shared" ref="P4:P8" si="3">H4/I4</f>
        <v>0.97894736842105268</v>
      </c>
      <c r="Q4" s="6">
        <f t="shared" ref="Q4:Q8" si="4">M4/I4</f>
        <v>1.5263157894736843</v>
      </c>
      <c r="R4" s="6">
        <f t="shared" ref="R4:R8" si="5">N4/I4</f>
        <v>2.1894736842105265</v>
      </c>
      <c r="S4" s="57">
        <f t="shared" ref="S4:S8" si="6">J4/I4</f>
        <v>0.24210526315789474</v>
      </c>
      <c r="V4" s="19" t="s">
        <v>131</v>
      </c>
    </row>
    <row r="5" spans="1:23" ht="15" thickTop="1" thickBot="1" x14ac:dyDescent="0.2">
      <c r="A5" s="35" t="s">
        <v>25</v>
      </c>
      <c r="D5" s="1"/>
      <c r="F5" s="18">
        <v>2</v>
      </c>
      <c r="G5" s="17" t="s">
        <v>8</v>
      </c>
      <c r="H5" s="4">
        <f t="shared" si="0"/>
        <v>180</v>
      </c>
      <c r="I5" s="4">
        <f t="shared" si="1"/>
        <v>96</v>
      </c>
      <c r="J5" s="5">
        <f>SUM(START:END!J5)</f>
        <v>54</v>
      </c>
      <c r="K5" s="5">
        <f>SUM(START:END!K5)</f>
        <v>18</v>
      </c>
      <c r="L5" s="5">
        <f>SUM(START:END!L5)</f>
        <v>24</v>
      </c>
      <c r="M5" s="5">
        <f>SUM(START:END!M5)</f>
        <v>219</v>
      </c>
      <c r="N5" s="5">
        <f>SUM(START:END!N5)</f>
        <v>143</v>
      </c>
      <c r="O5" s="4">
        <f t="shared" si="2"/>
        <v>76</v>
      </c>
      <c r="P5" s="6">
        <f t="shared" si="3"/>
        <v>1.875</v>
      </c>
      <c r="Q5" s="6">
        <f t="shared" si="4"/>
        <v>2.28125</v>
      </c>
      <c r="R5" s="6">
        <f t="shared" si="5"/>
        <v>1.4895833333333333</v>
      </c>
      <c r="S5" s="57">
        <f t="shared" si="6"/>
        <v>0.5625</v>
      </c>
      <c r="V5" s="19" t="s">
        <v>65</v>
      </c>
    </row>
    <row r="6" spans="1:23" ht="15" thickTop="1" thickBot="1" x14ac:dyDescent="0.2">
      <c r="A6" s="35" t="s">
        <v>24</v>
      </c>
      <c r="D6" s="1"/>
      <c r="F6" s="18">
        <v>1</v>
      </c>
      <c r="G6" s="17" t="s">
        <v>9</v>
      </c>
      <c r="H6" s="4">
        <f t="shared" si="0"/>
        <v>188</v>
      </c>
      <c r="I6" s="4">
        <f t="shared" si="1"/>
        <v>96</v>
      </c>
      <c r="J6" s="5">
        <f>SUM(START:END!J6)</f>
        <v>56</v>
      </c>
      <c r="K6" s="5">
        <f>SUM(START:END!K6)</f>
        <v>20</v>
      </c>
      <c r="L6" s="5">
        <f>SUM(START:END!L6)</f>
        <v>20</v>
      </c>
      <c r="M6" s="5">
        <f>SUM(START:END!M6)</f>
        <v>197</v>
      </c>
      <c r="N6" s="5">
        <f>SUM(START:END!N6)</f>
        <v>108</v>
      </c>
      <c r="O6" s="4">
        <f t="shared" si="2"/>
        <v>89</v>
      </c>
      <c r="P6" s="6">
        <f t="shared" si="3"/>
        <v>1.9583333333333333</v>
      </c>
      <c r="Q6" s="6">
        <f t="shared" si="4"/>
        <v>2.0520833333333335</v>
      </c>
      <c r="R6" s="6">
        <f t="shared" si="5"/>
        <v>1.125</v>
      </c>
      <c r="S6" s="57">
        <f t="shared" si="6"/>
        <v>0.58333333333333337</v>
      </c>
      <c r="V6" s="9" t="s">
        <v>39</v>
      </c>
    </row>
    <row r="7" spans="1:23" ht="15" thickTop="1" thickBot="1" x14ac:dyDescent="0.2">
      <c r="A7" s="35" t="s">
        <v>70</v>
      </c>
      <c r="D7" s="1"/>
      <c r="F7" s="18">
        <v>4</v>
      </c>
      <c r="G7" s="17" t="s">
        <v>10</v>
      </c>
      <c r="H7" s="4">
        <f t="shared" si="0"/>
        <v>95</v>
      </c>
      <c r="I7" s="4">
        <f t="shared" si="1"/>
        <v>77</v>
      </c>
      <c r="J7" s="5">
        <f>SUM(START:END!J7)</f>
        <v>26</v>
      </c>
      <c r="K7" s="5">
        <f>SUM(START:END!K7)</f>
        <v>17</v>
      </c>
      <c r="L7" s="5">
        <f>SUM(START:END!L7)</f>
        <v>34</v>
      </c>
      <c r="M7" s="5">
        <f>SUM(START:END!M7)</f>
        <v>118</v>
      </c>
      <c r="N7" s="5">
        <f>SUM(START:END!N7)</f>
        <v>138</v>
      </c>
      <c r="O7" s="4">
        <f t="shared" si="2"/>
        <v>-20</v>
      </c>
      <c r="P7" s="6">
        <f t="shared" si="3"/>
        <v>1.2337662337662338</v>
      </c>
      <c r="Q7" s="6">
        <f t="shared" si="4"/>
        <v>1.5324675324675325</v>
      </c>
      <c r="R7" s="6">
        <f t="shared" si="5"/>
        <v>1.7922077922077921</v>
      </c>
      <c r="S7" s="57">
        <f t="shared" si="6"/>
        <v>0.33766233766233766</v>
      </c>
      <c r="V7" s="8" t="s">
        <v>77</v>
      </c>
    </row>
    <row r="8" spans="1:23" ht="15" thickTop="1" thickBot="1" x14ac:dyDescent="0.2">
      <c r="A8" s="35" t="s">
        <v>95</v>
      </c>
      <c r="D8" s="1"/>
      <c r="F8" s="18">
        <v>6</v>
      </c>
      <c r="G8" s="17" t="s">
        <v>11</v>
      </c>
      <c r="H8" s="4">
        <f t="shared" si="0"/>
        <v>71</v>
      </c>
      <c r="I8" s="4">
        <f t="shared" si="1"/>
        <v>88</v>
      </c>
      <c r="J8" s="5">
        <f>SUM(START:END!J8)</f>
        <v>18</v>
      </c>
      <c r="K8" s="5">
        <f>SUM(START:END!K8)</f>
        <v>17</v>
      </c>
      <c r="L8" s="5">
        <f>SUM(START:END!L8)</f>
        <v>53</v>
      </c>
      <c r="M8" s="5">
        <f>SUM(START:END!M8)</f>
        <v>143</v>
      </c>
      <c r="N8" s="5">
        <f>SUM(START:END!N8)</f>
        <v>246</v>
      </c>
      <c r="O8" s="4">
        <f t="shared" si="2"/>
        <v>-103</v>
      </c>
      <c r="P8" s="6">
        <f t="shared" si="3"/>
        <v>0.80681818181818177</v>
      </c>
      <c r="Q8" s="6">
        <f t="shared" si="4"/>
        <v>1.625</v>
      </c>
      <c r="R8" s="6">
        <f t="shared" si="5"/>
        <v>2.7954545454545454</v>
      </c>
      <c r="S8" s="57">
        <f t="shared" si="6"/>
        <v>0.20454545454545456</v>
      </c>
      <c r="V8" s="8" t="s">
        <v>145</v>
      </c>
    </row>
    <row r="9" spans="1:23" ht="14.25" thickTop="1" x14ac:dyDescent="0.15">
      <c r="A9" s="15"/>
      <c r="D9" s="1"/>
      <c r="F9" s="1"/>
      <c r="O9" s="11">
        <f>SUM(O3:O8)</f>
        <v>0</v>
      </c>
      <c r="V9" s="9" t="s">
        <v>152</v>
      </c>
    </row>
    <row r="10" spans="1:23" x14ac:dyDescent="0.15">
      <c r="A10" s="15"/>
      <c r="B10" s="15"/>
      <c r="V10" s="9" t="s">
        <v>31</v>
      </c>
    </row>
    <row r="11" spans="1:23" x14ac:dyDescent="0.15">
      <c r="B11" s="12"/>
      <c r="C11" s="51" t="s">
        <v>155</v>
      </c>
      <c r="D11" s="51"/>
      <c r="E11" s="51"/>
      <c r="F11" s="51"/>
      <c r="G11" s="51"/>
      <c r="I11" s="14" t="s">
        <v>215</v>
      </c>
      <c r="V11" s="8" t="s">
        <v>72</v>
      </c>
    </row>
    <row r="12" spans="1:23" x14ac:dyDescent="0.15">
      <c r="C12" s="39" t="s">
        <v>2</v>
      </c>
      <c r="D12" s="39"/>
      <c r="E12" s="39"/>
      <c r="F12" s="39"/>
      <c r="G12" s="40" t="s">
        <v>3</v>
      </c>
      <c r="I12" s="41"/>
      <c r="J12" s="41"/>
      <c r="K12" s="41"/>
      <c r="L12" s="41"/>
      <c r="M12" s="41"/>
      <c r="N12" s="41"/>
      <c r="O12" s="41"/>
      <c r="P12" s="41"/>
      <c r="Q12" s="41"/>
      <c r="R12" s="41"/>
      <c r="S12" s="41"/>
      <c r="T12" s="40"/>
      <c r="V12" s="13" t="s">
        <v>114</v>
      </c>
    </row>
    <row r="13" spans="1:23" x14ac:dyDescent="0.15">
      <c r="C13" s="1" t="s">
        <v>11</v>
      </c>
      <c r="D13" s="1">
        <f>SUM(START:END!D13)</f>
        <v>11</v>
      </c>
      <c r="E13" s="1" t="s">
        <v>4</v>
      </c>
      <c r="F13" s="1">
        <f>SUM(START:END!F13)</f>
        <v>25</v>
      </c>
      <c r="G13" s="1" t="s">
        <v>9</v>
      </c>
      <c r="I13" s="20"/>
      <c r="J13" s="20"/>
      <c r="K13" s="20"/>
      <c r="L13" s="20"/>
      <c r="M13" s="20"/>
      <c r="N13" s="20"/>
      <c r="O13" s="20"/>
      <c r="P13" s="20"/>
      <c r="Q13" s="20"/>
      <c r="R13" s="20"/>
      <c r="S13" s="20"/>
      <c r="V13" s="10" t="s">
        <v>66</v>
      </c>
    </row>
    <row r="14" spans="1:23" x14ac:dyDescent="0.15">
      <c r="C14" s="1" t="s">
        <v>9</v>
      </c>
      <c r="D14" s="1">
        <f>SUM(START:END!D14)</f>
        <v>22</v>
      </c>
      <c r="E14" s="1" t="s">
        <v>4</v>
      </c>
      <c r="F14" s="1">
        <f>SUM(START:END!F14)</f>
        <v>12</v>
      </c>
      <c r="G14" s="1" t="s">
        <v>8</v>
      </c>
      <c r="I14" s="43" t="s">
        <v>216</v>
      </c>
      <c r="J14" s="1">
        <f>D30+F24</f>
        <v>21</v>
      </c>
      <c r="K14" s="1" t="s">
        <v>217</v>
      </c>
      <c r="L14" s="1">
        <f>F30+D24</f>
        <v>7</v>
      </c>
      <c r="M14" s="44" t="s">
        <v>218</v>
      </c>
      <c r="N14" s="20"/>
      <c r="O14" s="20"/>
      <c r="P14" s="20"/>
      <c r="Q14" s="20"/>
      <c r="R14" s="20"/>
      <c r="S14" s="20"/>
      <c r="V14" s="10" t="s">
        <v>124</v>
      </c>
    </row>
    <row r="15" spans="1:23" x14ac:dyDescent="0.15">
      <c r="C15" s="1" t="s">
        <v>11</v>
      </c>
      <c r="D15" s="1">
        <f>SUM(START:END!D15)</f>
        <v>3</v>
      </c>
      <c r="E15" s="1" t="s">
        <v>4</v>
      </c>
      <c r="F15" s="1">
        <f>SUM(START:END!F15)</f>
        <v>5</v>
      </c>
      <c r="G15" s="1" t="s">
        <v>7</v>
      </c>
      <c r="I15" s="43" t="s">
        <v>216</v>
      </c>
      <c r="J15" s="1">
        <f>F19+D31</f>
        <v>13</v>
      </c>
      <c r="K15" s="1" t="s">
        <v>217</v>
      </c>
      <c r="L15" s="1">
        <f>D19+F31</f>
        <v>19</v>
      </c>
      <c r="M15" s="42" t="s">
        <v>219</v>
      </c>
      <c r="N15" s="20"/>
      <c r="O15" s="20"/>
      <c r="P15" s="20"/>
      <c r="Q15" s="20"/>
      <c r="R15" s="20"/>
      <c r="S15" s="20"/>
      <c r="V15" s="7" t="s">
        <v>53</v>
      </c>
    </row>
    <row r="16" spans="1:23" x14ac:dyDescent="0.15">
      <c r="C16" s="1" t="s">
        <v>9</v>
      </c>
      <c r="D16" s="1">
        <f>SUM(START:END!D16)</f>
        <v>2</v>
      </c>
      <c r="E16" s="1" t="s">
        <v>4</v>
      </c>
      <c r="F16" s="1">
        <f>SUM(START:END!F16)</f>
        <v>8</v>
      </c>
      <c r="G16" s="1" t="s">
        <v>7</v>
      </c>
      <c r="I16" s="43" t="s">
        <v>216</v>
      </c>
      <c r="J16" s="1">
        <f>F16+D20</f>
        <v>10</v>
      </c>
      <c r="K16" s="1" t="s">
        <v>217</v>
      </c>
      <c r="L16" s="1">
        <f>D16+F20</f>
        <v>10</v>
      </c>
      <c r="M16" s="45" t="s">
        <v>220</v>
      </c>
      <c r="N16" s="20"/>
      <c r="O16" s="20"/>
      <c r="P16" s="20"/>
      <c r="Q16" s="20"/>
      <c r="R16" s="20"/>
      <c r="S16" s="20"/>
      <c r="V16" s="8" t="s">
        <v>76</v>
      </c>
    </row>
    <row r="17" spans="3:22" x14ac:dyDescent="0.15">
      <c r="C17" s="1" t="s">
        <v>8</v>
      </c>
      <c r="D17" s="1">
        <f>SUM(START:END!D17)</f>
        <v>37</v>
      </c>
      <c r="E17" s="1" t="s">
        <v>4</v>
      </c>
      <c r="F17" s="1">
        <f>SUM(START:END!F17)</f>
        <v>17</v>
      </c>
      <c r="G17" s="1" t="s">
        <v>11</v>
      </c>
      <c r="I17" s="43" t="s">
        <v>216</v>
      </c>
      <c r="J17" s="1">
        <f>D40+F39</f>
        <v>13</v>
      </c>
      <c r="K17" s="1" t="s">
        <v>217</v>
      </c>
      <c r="L17" s="1">
        <f>F40+D39</f>
        <v>14</v>
      </c>
      <c r="M17" s="46" t="s">
        <v>221</v>
      </c>
      <c r="N17" s="20"/>
      <c r="O17" s="20"/>
      <c r="P17" s="20"/>
      <c r="Q17" s="20"/>
      <c r="R17" s="20"/>
      <c r="S17" s="20"/>
      <c r="V17" s="9" t="s">
        <v>122</v>
      </c>
    </row>
    <row r="18" spans="3:22" x14ac:dyDescent="0.15">
      <c r="C18" s="1" t="s">
        <v>9</v>
      </c>
      <c r="D18" s="1">
        <f>SUM(START:END!D18)</f>
        <v>25</v>
      </c>
      <c r="E18" s="1" t="s">
        <v>4</v>
      </c>
      <c r="F18" s="1">
        <f>SUM(START:END!F18)</f>
        <v>15</v>
      </c>
      <c r="G18" s="1" t="s">
        <v>6</v>
      </c>
      <c r="I18" s="43" t="s">
        <v>216</v>
      </c>
      <c r="J18" s="1">
        <f>D27+F15</f>
        <v>18</v>
      </c>
      <c r="K18" s="1" t="s">
        <v>217</v>
      </c>
      <c r="L18" s="1">
        <f>D15+F27</f>
        <v>4</v>
      </c>
      <c r="M18" s="47" t="s">
        <v>222</v>
      </c>
      <c r="N18" s="20"/>
      <c r="O18" s="20"/>
      <c r="P18" s="20"/>
      <c r="Q18" s="20"/>
      <c r="R18" s="20"/>
      <c r="S18" s="20"/>
      <c r="V18" s="19" t="s">
        <v>41</v>
      </c>
    </row>
    <row r="19" spans="3:22" x14ac:dyDescent="0.15">
      <c r="C19" s="1" t="s">
        <v>8</v>
      </c>
      <c r="D19" s="1">
        <f>SUM(START:END!D19)</f>
        <v>11</v>
      </c>
      <c r="E19" s="1" t="s">
        <v>4</v>
      </c>
      <c r="F19" s="1">
        <f>SUM(START:END!F19)</f>
        <v>9</v>
      </c>
      <c r="G19" s="1" t="s">
        <v>7</v>
      </c>
      <c r="I19" s="44" t="s">
        <v>218</v>
      </c>
      <c r="J19" s="1">
        <f>D28+F21</f>
        <v>27</v>
      </c>
      <c r="K19" s="1" t="s">
        <v>217</v>
      </c>
      <c r="L19" s="1">
        <f>D21+F28</f>
        <v>62</v>
      </c>
      <c r="M19" s="42" t="s">
        <v>219</v>
      </c>
      <c r="N19" s="20"/>
      <c r="O19" s="20"/>
      <c r="P19" s="20"/>
      <c r="Q19" s="20"/>
      <c r="R19" s="20"/>
      <c r="S19" s="20"/>
      <c r="V19" s="7" t="s">
        <v>50</v>
      </c>
    </row>
    <row r="20" spans="3:22" x14ac:dyDescent="0.15">
      <c r="C20" s="1" t="s">
        <v>7</v>
      </c>
      <c r="D20" s="1">
        <f>SUM(START:END!D20)</f>
        <v>2</v>
      </c>
      <c r="E20" s="1" t="s">
        <v>4</v>
      </c>
      <c r="F20" s="1">
        <f>SUM(START:END!F20)</f>
        <v>8</v>
      </c>
      <c r="G20" s="1" t="s">
        <v>9</v>
      </c>
      <c r="I20" s="44" t="s">
        <v>218</v>
      </c>
      <c r="J20" s="1">
        <f>F18+D26</f>
        <v>29</v>
      </c>
      <c r="K20" s="1" t="s">
        <v>217</v>
      </c>
      <c r="L20" s="1">
        <f>D18+F26</f>
        <v>47</v>
      </c>
      <c r="M20" s="45" t="s">
        <v>220</v>
      </c>
      <c r="N20" s="20"/>
      <c r="O20" s="20"/>
      <c r="P20" s="20"/>
      <c r="Q20" s="20"/>
      <c r="R20" s="20"/>
      <c r="S20" s="20"/>
      <c r="V20" s="19" t="s">
        <v>129</v>
      </c>
    </row>
    <row r="21" spans="3:22" x14ac:dyDescent="0.15">
      <c r="C21" s="1" t="s">
        <v>8</v>
      </c>
      <c r="D21" s="1">
        <f>SUM(START:END!D21)</f>
        <v>29</v>
      </c>
      <c r="E21" s="1" t="s">
        <v>4</v>
      </c>
      <c r="F21" s="1">
        <f>SUM(START:END!F21)</f>
        <v>10</v>
      </c>
      <c r="G21" s="1" t="s">
        <v>6</v>
      </c>
      <c r="H21" s="1"/>
      <c r="I21" s="44" t="s">
        <v>218</v>
      </c>
      <c r="J21" s="1">
        <f>D35+F37</f>
        <v>24</v>
      </c>
      <c r="K21" s="1" t="s">
        <v>217</v>
      </c>
      <c r="L21" s="1">
        <f>F35+D37</f>
        <v>30</v>
      </c>
      <c r="M21" s="46" t="s">
        <v>221</v>
      </c>
      <c r="N21" s="20"/>
      <c r="O21" s="20"/>
      <c r="P21" s="20"/>
      <c r="Q21" s="20"/>
      <c r="R21" s="20"/>
      <c r="S21" s="20"/>
      <c r="V21" s="8" t="s">
        <v>75</v>
      </c>
    </row>
    <row r="22" spans="3:22" x14ac:dyDescent="0.15">
      <c r="C22" s="1" t="s">
        <v>9</v>
      </c>
      <c r="D22" s="1">
        <f>SUM(START:END!D22)</f>
        <v>36</v>
      </c>
      <c r="E22" s="1" t="s">
        <v>4</v>
      </c>
      <c r="F22" s="1">
        <f>SUM(START:END!F22)</f>
        <v>15</v>
      </c>
      <c r="G22" s="1" t="s">
        <v>11</v>
      </c>
      <c r="I22" s="44" t="s">
        <v>218</v>
      </c>
      <c r="J22" s="1">
        <f>D32+F23</f>
        <v>58</v>
      </c>
      <c r="K22" s="1" t="s">
        <v>217</v>
      </c>
      <c r="L22" s="1">
        <f>D23+F32</f>
        <v>48</v>
      </c>
      <c r="M22" s="47" t="s">
        <v>222</v>
      </c>
      <c r="N22" s="20"/>
      <c r="O22" s="20"/>
      <c r="P22" s="20"/>
      <c r="Q22" s="20"/>
      <c r="R22" s="20"/>
      <c r="S22" s="20"/>
      <c r="V22" s="13" t="s">
        <v>116</v>
      </c>
    </row>
    <row r="23" spans="3:22" x14ac:dyDescent="0.15">
      <c r="C23" s="1" t="s">
        <v>11</v>
      </c>
      <c r="D23" s="1">
        <f>SUM(START:END!D23)</f>
        <v>23</v>
      </c>
      <c r="E23" s="1" t="s">
        <v>4</v>
      </c>
      <c r="F23" s="1">
        <f>SUM(START:END!F23)</f>
        <v>32</v>
      </c>
      <c r="G23" s="1" t="s">
        <v>6</v>
      </c>
      <c r="I23" s="42" t="s">
        <v>219</v>
      </c>
      <c r="J23" s="1">
        <f>F14+D29</f>
        <v>27</v>
      </c>
      <c r="K23" s="1" t="s">
        <v>217</v>
      </c>
      <c r="L23" s="1">
        <f>D14+F29</f>
        <v>43</v>
      </c>
      <c r="M23" s="45" t="s">
        <v>220</v>
      </c>
      <c r="N23" s="20"/>
      <c r="O23" s="20"/>
      <c r="P23" s="20"/>
      <c r="Q23" s="20"/>
      <c r="R23" s="20"/>
      <c r="S23" s="20"/>
      <c r="V23" s="13" t="s">
        <v>120</v>
      </c>
    </row>
    <row r="24" spans="3:22" x14ac:dyDescent="0.15">
      <c r="C24" s="1" t="s">
        <v>6</v>
      </c>
      <c r="D24" s="1">
        <f>SUM(START:END!D24)</f>
        <v>2</v>
      </c>
      <c r="E24" s="1" t="s">
        <v>4</v>
      </c>
      <c r="F24" s="1">
        <f>SUM(START:END!F24)</f>
        <v>9</v>
      </c>
      <c r="G24" s="1" t="s">
        <v>7</v>
      </c>
      <c r="I24" s="42" t="s">
        <v>219</v>
      </c>
      <c r="J24" s="1">
        <f>D33+F36</f>
        <v>37</v>
      </c>
      <c r="K24" s="1" t="s">
        <v>217</v>
      </c>
      <c r="L24" s="1">
        <f>F33+D36</f>
        <v>23</v>
      </c>
      <c r="M24" s="46" t="s">
        <v>221</v>
      </c>
      <c r="N24" s="20"/>
      <c r="O24" s="20"/>
      <c r="P24" s="20"/>
      <c r="Q24" s="20"/>
      <c r="R24" s="20"/>
      <c r="S24" s="20"/>
      <c r="V24" s="7" t="s">
        <v>33</v>
      </c>
    </row>
    <row r="25" spans="3:22" x14ac:dyDescent="0.15">
      <c r="C25" s="1" t="s">
        <v>11</v>
      </c>
      <c r="D25" s="1">
        <f>SUM(START:END!D25)</f>
        <v>20</v>
      </c>
      <c r="E25" s="1" t="s">
        <v>4</v>
      </c>
      <c r="F25" s="1">
        <f>SUM(START:END!F25)</f>
        <v>37</v>
      </c>
      <c r="G25" s="1" t="s">
        <v>8</v>
      </c>
      <c r="I25" s="42" t="s">
        <v>219</v>
      </c>
      <c r="J25" s="1">
        <f>D17+F25</f>
        <v>74</v>
      </c>
      <c r="K25" s="1" t="s">
        <v>217</v>
      </c>
      <c r="L25" s="1">
        <f>F17+D25</f>
        <v>37</v>
      </c>
      <c r="M25" s="47" t="s">
        <v>222</v>
      </c>
      <c r="N25" s="20"/>
      <c r="O25" s="20"/>
      <c r="P25" s="20"/>
      <c r="Q25" s="20"/>
      <c r="R25" s="20"/>
      <c r="S25" s="20"/>
      <c r="V25" s="13" t="s">
        <v>71</v>
      </c>
    </row>
    <row r="26" spans="3:22" x14ac:dyDescent="0.15">
      <c r="C26" s="1" t="s">
        <v>6</v>
      </c>
      <c r="D26" s="1">
        <f>SUM(START:END!D26)</f>
        <v>14</v>
      </c>
      <c r="E26" s="1" t="s">
        <v>4</v>
      </c>
      <c r="F26" s="1">
        <f>SUM(START:END!F26)</f>
        <v>22</v>
      </c>
      <c r="G26" s="1" t="s">
        <v>9</v>
      </c>
      <c r="I26" s="45" t="s">
        <v>220</v>
      </c>
      <c r="J26" s="1">
        <f>D34+F38</f>
        <v>36</v>
      </c>
      <c r="K26" s="1" t="s">
        <v>217</v>
      </c>
      <c r="L26" s="1">
        <f>F34+D38</f>
        <v>16</v>
      </c>
      <c r="M26" s="46" t="s">
        <v>221</v>
      </c>
      <c r="N26" s="20"/>
      <c r="O26" s="20"/>
      <c r="P26" s="20"/>
      <c r="Q26" s="20"/>
      <c r="R26" s="20"/>
      <c r="S26" s="20"/>
      <c r="V26" s="7" t="s">
        <v>74</v>
      </c>
    </row>
    <row r="27" spans="3:22" x14ac:dyDescent="0.15">
      <c r="C27" s="1" t="s">
        <v>7</v>
      </c>
      <c r="D27" s="1">
        <f>SUM(START:END!D27)</f>
        <v>13</v>
      </c>
      <c r="E27" s="1" t="s">
        <v>4</v>
      </c>
      <c r="F27" s="1">
        <f>SUM(START:END!F27)</f>
        <v>1</v>
      </c>
      <c r="G27" s="1" t="s">
        <v>11</v>
      </c>
      <c r="I27" s="45" t="s">
        <v>220</v>
      </c>
      <c r="J27" s="1">
        <f>D22+F13</f>
        <v>61</v>
      </c>
      <c r="K27" s="1" t="s">
        <v>217</v>
      </c>
      <c r="L27" s="1">
        <f>D13+F22</f>
        <v>26</v>
      </c>
      <c r="M27" s="47" t="s">
        <v>222</v>
      </c>
      <c r="N27" s="20"/>
      <c r="O27" s="20"/>
      <c r="P27" s="20"/>
      <c r="Q27" s="20"/>
      <c r="R27" s="20"/>
      <c r="S27" s="20"/>
      <c r="V27" s="19" t="s">
        <v>81</v>
      </c>
    </row>
    <row r="28" spans="3:22" x14ac:dyDescent="0.15">
      <c r="C28" s="1" t="s">
        <v>6</v>
      </c>
      <c r="D28" s="1">
        <f>SUM(START:END!D28)</f>
        <v>17</v>
      </c>
      <c r="E28" s="1" t="s">
        <v>4</v>
      </c>
      <c r="F28" s="1">
        <f>SUM(START:END!F28)</f>
        <v>33</v>
      </c>
      <c r="G28" s="1" t="s">
        <v>8</v>
      </c>
      <c r="I28" s="46" t="s">
        <v>221</v>
      </c>
      <c r="J28" s="1">
        <f>F41+D42</f>
        <v>35</v>
      </c>
      <c r="K28" s="1" t="s">
        <v>217</v>
      </c>
      <c r="L28" s="1">
        <f>D41+F42</f>
        <v>28</v>
      </c>
      <c r="M28" s="47" t="s">
        <v>222</v>
      </c>
      <c r="N28" s="20"/>
      <c r="O28" s="20"/>
      <c r="P28" s="20"/>
      <c r="Q28" s="20"/>
      <c r="R28" s="20"/>
      <c r="S28" s="20"/>
      <c r="V28" s="7" t="s">
        <v>43</v>
      </c>
    </row>
    <row r="29" spans="3:22" x14ac:dyDescent="0.15">
      <c r="C29" s="1" t="s">
        <v>8</v>
      </c>
      <c r="D29" s="1">
        <f>SUM(START:END!D29)</f>
        <v>15</v>
      </c>
      <c r="E29" s="1" t="s">
        <v>4</v>
      </c>
      <c r="F29" s="1">
        <f>SUM(START:END!F29)</f>
        <v>21</v>
      </c>
      <c r="G29" s="1" t="s">
        <v>9</v>
      </c>
      <c r="I29" s="20"/>
      <c r="J29" s="20"/>
      <c r="K29" s="20"/>
      <c r="L29" s="20"/>
      <c r="M29" s="20"/>
      <c r="N29" s="20"/>
      <c r="O29" s="20"/>
      <c r="P29" s="20"/>
      <c r="Q29" s="20"/>
      <c r="R29" s="20"/>
      <c r="S29" s="20"/>
      <c r="V29" s="7" t="s">
        <v>44</v>
      </c>
    </row>
    <row r="30" spans="3:22" x14ac:dyDescent="0.15">
      <c r="C30" s="1" t="s">
        <v>7</v>
      </c>
      <c r="D30" s="1">
        <f>SUM(START:END!D30)</f>
        <v>12</v>
      </c>
      <c r="E30" s="1" t="s">
        <v>4</v>
      </c>
      <c r="F30" s="1">
        <f>SUM(START:END!F30)</f>
        <v>5</v>
      </c>
      <c r="G30" s="1" t="s">
        <v>6</v>
      </c>
      <c r="I30" s="20"/>
      <c r="J30" s="20"/>
      <c r="K30" s="20"/>
      <c r="L30" s="20"/>
      <c r="M30" s="20"/>
      <c r="N30" s="20"/>
      <c r="O30" s="20"/>
      <c r="P30" s="20"/>
      <c r="Q30" s="20"/>
      <c r="R30" s="20"/>
      <c r="S30" s="20"/>
      <c r="V30" s="19" t="s">
        <v>37</v>
      </c>
    </row>
    <row r="31" spans="3:22" x14ac:dyDescent="0.15">
      <c r="C31" s="1" t="s">
        <v>7</v>
      </c>
      <c r="D31" s="1">
        <f>SUM(START:END!D31)</f>
        <v>4</v>
      </c>
      <c r="E31" s="1" t="s">
        <v>4</v>
      </c>
      <c r="F31" s="1">
        <f>SUM(START:END!F31)</f>
        <v>8</v>
      </c>
      <c r="G31" s="1" t="s">
        <v>8</v>
      </c>
      <c r="I31" s="20"/>
      <c r="J31" s="20"/>
      <c r="K31" s="20"/>
      <c r="L31" s="20"/>
      <c r="M31" s="20"/>
      <c r="N31" s="20"/>
      <c r="O31" s="20"/>
      <c r="P31" s="20"/>
      <c r="Q31" s="20"/>
      <c r="R31" s="20"/>
      <c r="S31" s="20"/>
      <c r="V31" s="8" t="s">
        <v>101</v>
      </c>
    </row>
    <row r="32" spans="3:22" x14ac:dyDescent="0.15">
      <c r="C32" s="1" t="s">
        <v>6</v>
      </c>
      <c r="D32" s="1">
        <f>SUM(START:END!D32)</f>
        <v>26</v>
      </c>
      <c r="E32" s="1" t="s">
        <v>4</v>
      </c>
      <c r="F32" s="1">
        <f>SUM(START:END!F32)</f>
        <v>25</v>
      </c>
      <c r="G32" s="1" t="s">
        <v>11</v>
      </c>
      <c r="I32" s="20"/>
      <c r="J32" s="20"/>
      <c r="K32" s="20"/>
      <c r="L32" s="20"/>
      <c r="M32" s="20"/>
      <c r="N32" s="20"/>
      <c r="O32" s="20"/>
      <c r="P32" s="20"/>
      <c r="Q32" s="20"/>
      <c r="R32" s="20"/>
      <c r="S32" s="20"/>
      <c r="V32" s="7" t="s">
        <v>28</v>
      </c>
    </row>
    <row r="33" spans="3:22" x14ac:dyDescent="0.15">
      <c r="C33" s="1" t="s">
        <v>8</v>
      </c>
      <c r="D33" s="1">
        <f>SUM(START:END!D33)</f>
        <v>18</v>
      </c>
      <c r="E33" s="1" t="s">
        <v>4</v>
      </c>
      <c r="F33" s="1">
        <f>SUM(START:END!F33)</f>
        <v>15</v>
      </c>
      <c r="G33" s="1" t="s">
        <v>10</v>
      </c>
      <c r="H33" s="1"/>
      <c r="I33" s="20"/>
      <c r="J33" s="20"/>
      <c r="K33" s="20"/>
      <c r="L33" s="20"/>
      <c r="M33" s="20"/>
      <c r="N33" s="20"/>
      <c r="O33" s="20"/>
      <c r="P33" s="20"/>
      <c r="Q33" s="20"/>
      <c r="R33" s="20"/>
      <c r="S33" s="20"/>
      <c r="V33" s="13" t="s">
        <v>121</v>
      </c>
    </row>
    <row r="34" spans="3:22" x14ac:dyDescent="0.15">
      <c r="C34" s="1" t="s">
        <v>9</v>
      </c>
      <c r="D34" s="1">
        <f>SUM(START:END!D34)</f>
        <v>18</v>
      </c>
      <c r="E34" s="1" t="s">
        <v>4</v>
      </c>
      <c r="F34" s="1">
        <f>SUM(START:END!F34)</f>
        <v>10</v>
      </c>
      <c r="G34" s="1" t="s">
        <v>10</v>
      </c>
      <c r="H34" s="1"/>
      <c r="I34" s="20"/>
      <c r="J34" s="20"/>
      <c r="K34" s="20"/>
      <c r="L34" s="20"/>
      <c r="M34" s="20"/>
      <c r="N34" s="20"/>
      <c r="O34" s="20"/>
      <c r="P34" s="20"/>
      <c r="Q34" s="20"/>
      <c r="R34" s="20"/>
      <c r="S34" s="20"/>
      <c r="V34" s="13" t="s">
        <v>125</v>
      </c>
    </row>
    <row r="35" spans="3:22" x14ac:dyDescent="0.15">
      <c r="C35" s="1" t="s">
        <v>6</v>
      </c>
      <c r="D35" s="1">
        <f>SUM(START:END!D35)</f>
        <v>12</v>
      </c>
      <c r="E35" s="1" t="s">
        <v>4</v>
      </c>
      <c r="F35" s="1">
        <f>SUM(START:END!F35)</f>
        <v>15</v>
      </c>
      <c r="G35" s="1" t="s">
        <v>10</v>
      </c>
      <c r="I35" s="20"/>
      <c r="J35" s="20"/>
      <c r="K35" s="20"/>
      <c r="L35" s="20"/>
      <c r="M35" s="20"/>
      <c r="N35" s="20"/>
      <c r="O35" s="20"/>
      <c r="P35" s="20"/>
      <c r="Q35" s="20"/>
      <c r="R35" s="20"/>
      <c r="S35" s="20"/>
      <c r="V35" s="13" t="s">
        <v>126</v>
      </c>
    </row>
    <row r="36" spans="3:22" x14ac:dyDescent="0.15">
      <c r="C36" s="1" t="s">
        <v>10</v>
      </c>
      <c r="D36" s="1">
        <f>SUM(START:END!D36)</f>
        <v>8</v>
      </c>
      <c r="E36" s="1" t="s">
        <v>4</v>
      </c>
      <c r="F36" s="1">
        <f>SUM(START:END!F36)</f>
        <v>19</v>
      </c>
      <c r="G36" s="1" t="s">
        <v>8</v>
      </c>
      <c r="I36" s="20"/>
      <c r="J36" s="20"/>
      <c r="K36" s="20"/>
      <c r="L36" s="20"/>
      <c r="M36" s="20"/>
      <c r="N36" s="20"/>
      <c r="O36" s="20"/>
      <c r="P36" s="20"/>
      <c r="Q36" s="20"/>
      <c r="R36" s="20"/>
      <c r="S36" s="20"/>
      <c r="V36" s="9" t="s">
        <v>128</v>
      </c>
    </row>
    <row r="37" spans="3:22" x14ac:dyDescent="0.15">
      <c r="C37" s="1" t="s">
        <v>10</v>
      </c>
      <c r="D37" s="1">
        <f>SUM(START:END!D37)</f>
        <v>15</v>
      </c>
      <c r="E37" s="1" t="s">
        <v>4</v>
      </c>
      <c r="F37" s="1">
        <f>SUM(START:END!F37)</f>
        <v>12</v>
      </c>
      <c r="G37" s="1" t="s">
        <v>6</v>
      </c>
      <c r="I37" s="20"/>
      <c r="J37" s="20"/>
      <c r="K37" s="20"/>
      <c r="L37" s="20"/>
      <c r="M37" s="20"/>
      <c r="N37" s="20"/>
      <c r="O37" s="20"/>
      <c r="P37" s="20"/>
      <c r="Q37" s="20"/>
      <c r="R37" s="20"/>
      <c r="S37" s="20"/>
      <c r="V37" s="8" t="s">
        <v>84</v>
      </c>
    </row>
    <row r="38" spans="3:22" x14ac:dyDescent="0.15">
      <c r="C38" s="1" t="s">
        <v>10</v>
      </c>
      <c r="D38" s="1">
        <f>SUM(START:END!D38)</f>
        <v>6</v>
      </c>
      <c r="E38" s="1" t="s">
        <v>4</v>
      </c>
      <c r="F38" s="1">
        <f>SUM(START:END!F38)</f>
        <v>18</v>
      </c>
      <c r="G38" s="1" t="s">
        <v>9</v>
      </c>
      <c r="I38" s="20"/>
      <c r="J38" s="20"/>
      <c r="K38" s="20"/>
      <c r="L38" s="20"/>
      <c r="M38" s="20"/>
      <c r="N38" s="20"/>
      <c r="O38" s="20"/>
      <c r="P38" s="20"/>
      <c r="Q38" s="20"/>
      <c r="R38" s="20"/>
      <c r="S38" s="20"/>
      <c r="V38" t="s">
        <v>68</v>
      </c>
    </row>
    <row r="39" spans="3:22" x14ac:dyDescent="0.15">
      <c r="C39" s="1" t="s">
        <v>10</v>
      </c>
      <c r="D39" s="1">
        <f>SUM(START:END!D39)</f>
        <v>8</v>
      </c>
      <c r="E39" s="1" t="s">
        <v>4</v>
      </c>
      <c r="F39" s="1">
        <f>SUM(START:END!F39)</f>
        <v>6</v>
      </c>
      <c r="G39" s="1" t="s">
        <v>7</v>
      </c>
      <c r="I39" s="20"/>
      <c r="J39" s="20"/>
      <c r="K39" s="20"/>
      <c r="L39" s="20"/>
      <c r="M39" s="20"/>
      <c r="N39" s="20"/>
      <c r="O39" s="20"/>
      <c r="P39" s="20"/>
      <c r="Q39" s="20"/>
      <c r="R39" s="20"/>
      <c r="S39" s="20"/>
      <c r="V39" s="19" t="s">
        <v>64</v>
      </c>
    </row>
    <row r="40" spans="3:22" x14ac:dyDescent="0.15">
      <c r="C40" s="1" t="s">
        <v>7</v>
      </c>
      <c r="D40" s="1">
        <f>SUM(START:END!D40)</f>
        <v>7</v>
      </c>
      <c r="E40" s="1" t="s">
        <v>4</v>
      </c>
      <c r="F40" s="1">
        <f>SUM(START:END!F40)</f>
        <v>6</v>
      </c>
      <c r="G40" s="1" t="s">
        <v>10</v>
      </c>
      <c r="I40" s="20"/>
      <c r="J40" s="20"/>
      <c r="K40" s="20"/>
      <c r="L40" s="20"/>
      <c r="M40" s="20"/>
      <c r="N40" s="20"/>
      <c r="O40" s="20"/>
      <c r="P40" s="20"/>
      <c r="Q40" s="20"/>
      <c r="R40" s="20"/>
      <c r="S40" s="20"/>
      <c r="V40" s="10" t="s">
        <v>132</v>
      </c>
    </row>
    <row r="41" spans="3:22" x14ac:dyDescent="0.15">
      <c r="C41" s="1" t="s">
        <v>11</v>
      </c>
      <c r="D41" s="1">
        <f>SUM(START:END!D41)</f>
        <v>10</v>
      </c>
      <c r="E41" s="1" t="s">
        <v>4</v>
      </c>
      <c r="F41" s="1">
        <f>SUM(START:END!F41)</f>
        <v>8</v>
      </c>
      <c r="G41" s="1" t="s">
        <v>10</v>
      </c>
      <c r="I41" s="20"/>
      <c r="J41" s="20"/>
      <c r="K41" s="20"/>
      <c r="L41" s="20"/>
      <c r="M41" s="20"/>
      <c r="N41" s="20"/>
      <c r="O41" s="20"/>
      <c r="P41" s="20"/>
      <c r="Q41" s="20"/>
      <c r="R41" s="20"/>
      <c r="S41" s="20"/>
      <c r="V41" s="10" t="s">
        <v>104</v>
      </c>
    </row>
    <row r="42" spans="3:22" x14ac:dyDescent="0.15">
      <c r="C42" s="1" t="s">
        <v>10</v>
      </c>
      <c r="D42" s="1">
        <f>SUM(START:END!D42)</f>
        <v>27</v>
      </c>
      <c r="E42" s="1" t="s">
        <v>4</v>
      </c>
      <c r="F42" s="1">
        <f>SUM(START:END!F42)</f>
        <v>18</v>
      </c>
      <c r="G42" s="1" t="s">
        <v>11</v>
      </c>
      <c r="I42" s="20"/>
      <c r="J42" s="20"/>
      <c r="K42" s="20"/>
      <c r="L42" s="20"/>
      <c r="M42" s="20"/>
      <c r="N42" s="20"/>
      <c r="O42" s="20"/>
      <c r="P42" s="20"/>
      <c r="Q42" s="20"/>
      <c r="R42" s="20"/>
      <c r="S42" s="20"/>
      <c r="V42" s="19" t="s">
        <v>135</v>
      </c>
    </row>
    <row r="43" spans="3:22" x14ac:dyDescent="0.15">
      <c r="I43" s="20"/>
      <c r="J43" s="20"/>
      <c r="K43" s="20"/>
      <c r="L43" s="20"/>
      <c r="M43" s="20"/>
      <c r="N43" s="20"/>
      <c r="O43" s="20"/>
      <c r="P43" s="20"/>
      <c r="Q43" s="20"/>
      <c r="R43" s="20"/>
      <c r="S43" s="20"/>
      <c r="V43" s="9" t="s">
        <v>32</v>
      </c>
    </row>
    <row r="44" spans="3:22" x14ac:dyDescent="0.15">
      <c r="V44" s="8" t="s">
        <v>61</v>
      </c>
    </row>
    <row r="45" spans="3:22" x14ac:dyDescent="0.15">
      <c r="V45" s="10" t="s">
        <v>105</v>
      </c>
    </row>
    <row r="46" spans="3:22" x14ac:dyDescent="0.15">
      <c r="V46" s="8" t="s">
        <v>26</v>
      </c>
    </row>
    <row r="47" spans="3:22" x14ac:dyDescent="0.15">
      <c r="V47" s="9" t="s">
        <v>59</v>
      </c>
    </row>
    <row r="48" spans="3:22" x14ac:dyDescent="0.15">
      <c r="V48" s="9" t="s">
        <v>55</v>
      </c>
    </row>
    <row r="49" spans="22:22" customFormat="1" x14ac:dyDescent="0.15">
      <c r="V49" s="10" t="s">
        <v>90</v>
      </c>
    </row>
    <row r="50" spans="22:22" customFormat="1" x14ac:dyDescent="0.15">
      <c r="V50" s="9" t="s">
        <v>30</v>
      </c>
    </row>
    <row r="51" spans="22:22" customFormat="1" x14ac:dyDescent="0.15">
      <c r="V51" s="13" t="s">
        <v>42</v>
      </c>
    </row>
    <row r="52" spans="22:22" customFormat="1" x14ac:dyDescent="0.15">
      <c r="V52" s="8" t="s">
        <v>107</v>
      </c>
    </row>
    <row r="53" spans="22:22" customFormat="1" x14ac:dyDescent="0.15">
      <c r="V53" s="7" t="s">
        <v>29</v>
      </c>
    </row>
    <row r="54" spans="22:22" customFormat="1" x14ac:dyDescent="0.15">
      <c r="V54" s="13" t="s">
        <v>80</v>
      </c>
    </row>
    <row r="55" spans="22:22" customFormat="1" x14ac:dyDescent="0.15">
      <c r="V55" s="9" t="s">
        <v>46</v>
      </c>
    </row>
    <row r="56" spans="22:22" customFormat="1" x14ac:dyDescent="0.15">
      <c r="V56" s="13" t="s">
        <v>78</v>
      </c>
    </row>
    <row r="57" spans="22:22" customFormat="1" x14ac:dyDescent="0.15">
      <c r="V57" s="7" t="s">
        <v>89</v>
      </c>
    </row>
    <row r="58" spans="22:22" customFormat="1" x14ac:dyDescent="0.15">
      <c r="V58" s="10" t="s">
        <v>51</v>
      </c>
    </row>
    <row r="59" spans="22:22" customFormat="1" x14ac:dyDescent="0.15">
      <c r="V59" s="10" t="s">
        <v>115</v>
      </c>
    </row>
    <row r="60" spans="22:22" customFormat="1" x14ac:dyDescent="0.15">
      <c r="V60" s="10" t="s">
        <v>106</v>
      </c>
    </row>
    <row r="61" spans="22:22" customFormat="1" x14ac:dyDescent="0.15">
      <c r="V61" s="9" t="s">
        <v>113</v>
      </c>
    </row>
    <row r="62" spans="22:22" customFormat="1" x14ac:dyDescent="0.15">
      <c r="V62" s="19" t="s">
        <v>36</v>
      </c>
    </row>
    <row r="63" spans="22:22" customFormat="1" x14ac:dyDescent="0.15">
      <c r="V63" s="19" t="s">
        <v>57</v>
      </c>
    </row>
    <row r="64" spans="22:22" customFormat="1" x14ac:dyDescent="0.15">
      <c r="V64" s="7" t="s">
        <v>45</v>
      </c>
    </row>
    <row r="65" spans="22:22" customFormat="1" x14ac:dyDescent="0.15">
      <c r="V65" s="13" t="s">
        <v>98</v>
      </c>
    </row>
    <row r="66" spans="22:22" customFormat="1" x14ac:dyDescent="0.15">
      <c r="V66" s="10" t="s">
        <v>85</v>
      </c>
    </row>
    <row r="67" spans="22:22" customFormat="1" x14ac:dyDescent="0.15">
      <c r="V67" s="10" t="s">
        <v>58</v>
      </c>
    </row>
    <row r="68" spans="22:22" customFormat="1" x14ac:dyDescent="0.15">
      <c r="V68" s="13" t="s">
        <v>73</v>
      </c>
    </row>
    <row r="69" spans="22:22" customFormat="1" x14ac:dyDescent="0.15">
      <c r="V69" s="10" t="s">
        <v>52</v>
      </c>
    </row>
    <row r="70" spans="22:22" customFormat="1" x14ac:dyDescent="0.15">
      <c r="V70" s="7" t="s">
        <v>103</v>
      </c>
    </row>
    <row r="71" spans="22:22" customFormat="1" x14ac:dyDescent="0.15">
      <c r="V71" s="10" t="s">
        <v>93</v>
      </c>
    </row>
    <row r="72" spans="22:22" customFormat="1" x14ac:dyDescent="0.15">
      <c r="V72" s="7" t="s">
        <v>27</v>
      </c>
    </row>
    <row r="73" spans="22:22" customFormat="1" x14ac:dyDescent="0.15">
      <c r="V73" s="19" t="s">
        <v>94</v>
      </c>
    </row>
    <row r="74" spans="22:22" customFormat="1" x14ac:dyDescent="0.15">
      <c r="V74" s="13" t="s">
        <v>79</v>
      </c>
    </row>
    <row r="75" spans="22:22" customFormat="1" x14ac:dyDescent="0.15">
      <c r="V75" s="13" t="s">
        <v>63</v>
      </c>
    </row>
    <row r="76" spans="22:22" customFormat="1" x14ac:dyDescent="0.15">
      <c r="V76" s="9" t="s">
        <v>40</v>
      </c>
    </row>
    <row r="77" spans="22:22" customFormat="1" x14ac:dyDescent="0.15">
      <c r="V77" s="8" t="s">
        <v>108</v>
      </c>
    </row>
    <row r="78" spans="22:22" customFormat="1" x14ac:dyDescent="0.15">
      <c r="V78" s="8" t="s">
        <v>130</v>
      </c>
    </row>
    <row r="79" spans="22:22" customFormat="1" x14ac:dyDescent="0.15">
      <c r="V79" s="9" t="s">
        <v>48</v>
      </c>
    </row>
    <row r="80" spans="22:22" customFormat="1" x14ac:dyDescent="0.15">
      <c r="V80" s="7" t="s">
        <v>109</v>
      </c>
    </row>
    <row r="81" spans="22:22" customFormat="1" x14ac:dyDescent="0.15">
      <c r="V81" s="13" t="s">
        <v>110</v>
      </c>
    </row>
    <row r="82" spans="22:22" customFormat="1" x14ac:dyDescent="0.15">
      <c r="V82" s="7" t="s">
        <v>111</v>
      </c>
    </row>
    <row r="83" spans="22:22" customFormat="1" x14ac:dyDescent="0.15">
      <c r="V83" s="13" t="s">
        <v>112</v>
      </c>
    </row>
    <row r="84" spans="22:22" customFormat="1" x14ac:dyDescent="0.15">
      <c r="V84" s="8" t="s">
        <v>60</v>
      </c>
    </row>
    <row r="85" spans="22:22" customFormat="1" x14ac:dyDescent="0.15">
      <c r="V85" s="9" t="s">
        <v>99</v>
      </c>
    </row>
    <row r="86" spans="22:22" customFormat="1" x14ac:dyDescent="0.15">
      <c r="V86" s="19" t="s">
        <v>100</v>
      </c>
    </row>
    <row r="87" spans="22:22" customFormat="1" x14ac:dyDescent="0.15">
      <c r="V87" s="10" t="s">
        <v>102</v>
      </c>
    </row>
    <row r="88" spans="22:22" customFormat="1" x14ac:dyDescent="0.15">
      <c r="V88" s="8" t="s">
        <v>91</v>
      </c>
    </row>
    <row r="89" spans="22:22" customFormat="1" x14ac:dyDescent="0.15">
      <c r="V89" s="7" t="s">
        <v>34</v>
      </c>
    </row>
    <row r="90" spans="22:22" customFormat="1" x14ac:dyDescent="0.15">
      <c r="V90" s="7" t="s">
        <v>96</v>
      </c>
    </row>
    <row r="91" spans="22:22" customFormat="1" x14ac:dyDescent="0.15">
      <c r="V91" s="10" t="s">
        <v>97</v>
      </c>
    </row>
    <row r="92" spans="22:22" customFormat="1" x14ac:dyDescent="0.15">
      <c r="V92" s="9" t="s">
        <v>35</v>
      </c>
    </row>
    <row r="93" spans="22:22" customFormat="1" x14ac:dyDescent="0.15">
      <c r="V93" s="9" t="s">
        <v>47</v>
      </c>
    </row>
    <row r="94" spans="22:22" customFormat="1" x14ac:dyDescent="0.15">
      <c r="V94" s="19" t="s">
        <v>49</v>
      </c>
    </row>
    <row r="95" spans="22:22" customFormat="1" x14ac:dyDescent="0.15">
      <c r="V95" s="13" t="s">
        <v>87</v>
      </c>
    </row>
    <row r="96" spans="22:22" customFormat="1" x14ac:dyDescent="0.15">
      <c r="V96" s="7" t="s">
        <v>88</v>
      </c>
    </row>
    <row r="97" spans="22:22" customFormat="1" x14ac:dyDescent="0.15">
      <c r="V97" s="8" t="s">
        <v>92</v>
      </c>
    </row>
    <row r="98" spans="22:22" customFormat="1" x14ac:dyDescent="0.15">
      <c r="V98" s="7" t="s">
        <v>69</v>
      </c>
    </row>
    <row r="99" spans="22:22" customFormat="1" x14ac:dyDescent="0.15">
      <c r="V99" s="9" t="s">
        <v>67</v>
      </c>
    </row>
    <row r="100" spans="22:22" customFormat="1" x14ac:dyDescent="0.15">
      <c r="V100" s="19" t="s">
        <v>56</v>
      </c>
    </row>
    <row r="101" spans="22:22" customFormat="1" x14ac:dyDescent="0.15">
      <c r="V101" s="8" t="s">
        <v>62</v>
      </c>
    </row>
    <row r="102" spans="22:22" customFormat="1" x14ac:dyDescent="0.15">
      <c r="V102" s="8" t="s">
        <v>82</v>
      </c>
    </row>
    <row r="103" spans="22:22" customFormat="1" x14ac:dyDescent="0.15">
      <c r="V103" s="9" t="s">
        <v>127</v>
      </c>
    </row>
    <row r="104" spans="22:22" customFormat="1" x14ac:dyDescent="0.15"/>
  </sheetData>
  <mergeCells count="2">
    <mergeCell ref="Q1:R1"/>
    <mergeCell ref="C11:G11"/>
  </mergeCells>
  <phoneticPr fontId="1"/>
  <conditionalFormatting sqref="F2:F8">
    <cfRule type="cellIs" dxfId="8" priority="8" operator="equal">
      <formula>28</formula>
    </cfRule>
    <cfRule type="cellIs" dxfId="7" priority="9" operator="equal">
      <formula>1</formula>
    </cfRule>
  </conditionalFormatting>
  <conditionalFormatting sqref="F3:F8">
    <cfRule type="cellIs" dxfId="6" priority="7" operator="equal">
      <formula>2</formula>
    </cfRule>
  </conditionalFormatting>
  <conditionalFormatting sqref="J13:J14 K13:L13 J18:J19 L19:O19 C13:G42">
    <cfRule type="cellIs" dxfId="5" priority="1" operator="equal">
      <formula>"平井"</formula>
    </cfRule>
    <cfRule type="cellIs" dxfId="4" priority="2" operator="equal">
      <formula>"宇野"</formula>
    </cfRule>
    <cfRule type="cellIs" dxfId="3" priority="3" operator="equal">
      <formula>"今井"</formula>
    </cfRule>
    <cfRule type="cellIs" dxfId="2" priority="4" operator="equal">
      <formula>"菊地"</formula>
    </cfRule>
    <cfRule type="cellIs" dxfId="1" priority="5" operator="equal">
      <formula>"小林"</formula>
    </cfRule>
    <cfRule type="cellIs" dxfId="0" priority="6" operator="equal">
      <formula>"三上"</formula>
    </cfRule>
  </conditionalFormatting>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4"/>
  <sheetViews>
    <sheetView workbookViewId="0">
      <selection activeCell="L9" sqref="L9"/>
    </sheetView>
  </sheetViews>
  <sheetFormatPr defaultRowHeight="13.5" x14ac:dyDescent="0.15"/>
  <cols>
    <col min="1" max="1" width="11.375" customWidth="1"/>
    <col min="2" max="2" width="23.875" customWidth="1"/>
    <col min="3" max="3" width="7.25" style="1" customWidth="1"/>
    <col min="4" max="4" width="4.875" customWidth="1"/>
    <col min="5" max="5" width="4.875" style="1" customWidth="1"/>
    <col min="6" max="6" width="4.875" customWidth="1"/>
    <col min="7" max="7" width="7.25" customWidth="1"/>
    <col min="18" max="20" width="8.625" customWidth="1"/>
    <col min="21" max="21" width="1.75" customWidth="1"/>
    <col min="22" max="22" width="10.75" customWidth="1"/>
    <col min="23" max="23" width="4" customWidth="1"/>
  </cols>
  <sheetData>
    <row r="1" spans="1:23" s="2" customFormat="1" ht="24.75" thickBot="1" x14ac:dyDescent="0.2">
      <c r="A1" s="28"/>
      <c r="B1" s="27" t="s">
        <v>0</v>
      </c>
      <c r="C1" s="28" t="s">
        <v>119</v>
      </c>
      <c r="D1" s="28"/>
      <c r="E1" s="28"/>
      <c r="F1" s="28"/>
      <c r="G1" s="29"/>
      <c r="H1" s="29"/>
      <c r="Q1" s="50">
        <v>43344</v>
      </c>
      <c r="R1" s="50"/>
      <c r="S1" s="3"/>
      <c r="T1" s="3"/>
      <c r="V1" s="14" t="s">
        <v>118</v>
      </c>
    </row>
    <row r="2" spans="1:23" ht="15" thickTop="1" thickBot="1" x14ac:dyDescent="0.2">
      <c r="A2" s="22"/>
      <c r="D2" s="1"/>
      <c r="F2" s="24" t="s">
        <v>117</v>
      </c>
      <c r="G2" s="25"/>
      <c r="H2" s="26" t="s">
        <v>12</v>
      </c>
      <c r="I2" s="26" t="s">
        <v>13</v>
      </c>
      <c r="J2" s="26" t="s">
        <v>14</v>
      </c>
      <c r="K2" s="26" t="s">
        <v>15</v>
      </c>
      <c r="L2" s="26" t="s">
        <v>16</v>
      </c>
      <c r="M2" s="26" t="s">
        <v>17</v>
      </c>
      <c r="N2" s="26" t="s">
        <v>18</v>
      </c>
      <c r="O2" s="26" t="s">
        <v>19</v>
      </c>
      <c r="P2" s="26" t="s">
        <v>20</v>
      </c>
      <c r="Q2" s="26" t="s">
        <v>21</v>
      </c>
      <c r="R2" s="26" t="s">
        <v>22</v>
      </c>
      <c r="V2" s="9" t="s">
        <v>38</v>
      </c>
      <c r="W2">
        <f t="shared" ref="W2:W65" si="0">COUNTIF($I$12:$U$999,V2)</f>
        <v>13</v>
      </c>
    </row>
    <row r="3" spans="1:23" ht="15" thickTop="1" thickBot="1" x14ac:dyDescent="0.2">
      <c r="A3" s="30" t="s">
        <v>23</v>
      </c>
      <c r="B3" s="14" t="s">
        <v>137</v>
      </c>
      <c r="D3" s="1"/>
      <c r="F3" s="18">
        <v>2</v>
      </c>
      <c r="G3" s="17" t="s">
        <v>7</v>
      </c>
      <c r="H3" s="4">
        <f>J3*3+K3</f>
        <v>20</v>
      </c>
      <c r="I3" s="4">
        <f>J3+K3+L3</f>
        <v>10</v>
      </c>
      <c r="J3" s="5">
        <v>6</v>
      </c>
      <c r="K3" s="5">
        <v>2</v>
      </c>
      <c r="L3" s="5">
        <v>2</v>
      </c>
      <c r="M3" s="5">
        <f>+D30+F15+F19+F16+D20+F24+D27+F39+D40+D31</f>
        <v>20</v>
      </c>
      <c r="N3" s="16">
        <f>D15+D16+D19+F27+F30+F31+F40+D24+F20+D39</f>
        <v>9</v>
      </c>
      <c r="O3" s="4">
        <f>M3-N3</f>
        <v>11</v>
      </c>
      <c r="P3" s="6">
        <f>H3/I3</f>
        <v>2</v>
      </c>
      <c r="Q3" s="6">
        <f>M3/I3</f>
        <v>2</v>
      </c>
      <c r="R3" s="6">
        <f>N3/I3</f>
        <v>0.9</v>
      </c>
      <c r="V3" s="10" t="s">
        <v>54</v>
      </c>
      <c r="W3">
        <f t="shared" si="0"/>
        <v>10</v>
      </c>
    </row>
    <row r="4" spans="1:23" ht="15" thickTop="1" thickBot="1" x14ac:dyDescent="0.2">
      <c r="A4" s="30" t="s">
        <v>83</v>
      </c>
      <c r="B4" t="s">
        <v>138</v>
      </c>
      <c r="D4" s="1"/>
      <c r="F4" s="18">
        <v>4</v>
      </c>
      <c r="G4" s="17" t="s">
        <v>6</v>
      </c>
      <c r="H4" s="4">
        <f t="shared" ref="H4:H8" si="1">J4*3+K4</f>
        <v>12</v>
      </c>
      <c r="I4" s="4">
        <f t="shared" ref="I4:I8" si="2">J4+K4+L4</f>
        <v>10</v>
      </c>
      <c r="J4" s="5">
        <v>3</v>
      </c>
      <c r="K4" s="5">
        <v>3</v>
      </c>
      <c r="L4" s="5">
        <v>4</v>
      </c>
      <c r="M4" s="5">
        <f>F18+F21+F23+D24+F30+D32+F37+D26+D28+D35</f>
        <v>14</v>
      </c>
      <c r="N4" s="5">
        <f>D18+D21+D23+F24+F26+F28+D30+F32+D37+F35</f>
        <v>15</v>
      </c>
      <c r="O4" s="4">
        <f t="shared" ref="O4:O8" si="3">M4-N4</f>
        <v>-1</v>
      </c>
      <c r="P4" s="6">
        <f t="shared" ref="P4:P8" si="4">H4/I4</f>
        <v>1.2</v>
      </c>
      <c r="Q4" s="6">
        <f t="shared" ref="Q4:Q8" si="5">M4/I4</f>
        <v>1.4</v>
      </c>
      <c r="R4" s="6">
        <f t="shared" ref="R4:R8" si="6">N4/I4</f>
        <v>1.5</v>
      </c>
      <c r="V4" s="9" t="s">
        <v>31</v>
      </c>
      <c r="W4">
        <f t="shared" si="0"/>
        <v>8</v>
      </c>
    </row>
    <row r="5" spans="1:23" ht="15" thickTop="1" thickBot="1" x14ac:dyDescent="0.2">
      <c r="A5" s="30" t="s">
        <v>25</v>
      </c>
      <c r="B5" t="s">
        <v>139</v>
      </c>
      <c r="D5" s="1"/>
      <c r="F5" s="18">
        <v>3</v>
      </c>
      <c r="G5" s="17" t="s">
        <v>8</v>
      </c>
      <c r="H5" s="4">
        <f t="shared" si="1"/>
        <v>20</v>
      </c>
      <c r="I5" s="4">
        <f t="shared" si="2"/>
        <v>10</v>
      </c>
      <c r="J5" s="5">
        <v>5</v>
      </c>
      <c r="K5" s="5">
        <v>5</v>
      </c>
      <c r="L5" s="5">
        <v>0</v>
      </c>
      <c r="M5" s="5">
        <f>F14+D17+D19+D21+F25+F28+D29+F31+D33+F36</f>
        <v>26</v>
      </c>
      <c r="N5" s="5">
        <f>F17+F19+D25+F29+D36+F33+F21+D28+D31+D14</f>
        <v>18</v>
      </c>
      <c r="O5" s="4">
        <f t="shared" si="3"/>
        <v>8</v>
      </c>
      <c r="P5" s="6">
        <f t="shared" si="4"/>
        <v>2</v>
      </c>
      <c r="Q5" s="6">
        <f t="shared" si="5"/>
        <v>2.6</v>
      </c>
      <c r="R5" s="6">
        <f t="shared" si="6"/>
        <v>1.8</v>
      </c>
      <c r="V5" s="8" t="s">
        <v>72</v>
      </c>
      <c r="W5">
        <f t="shared" si="0"/>
        <v>5</v>
      </c>
    </row>
    <row r="6" spans="1:23" ht="15" thickTop="1" thickBot="1" x14ac:dyDescent="0.2">
      <c r="A6" s="30" t="s">
        <v>24</v>
      </c>
      <c r="B6" t="s">
        <v>140</v>
      </c>
      <c r="C6" s="1">
        <v>13</v>
      </c>
      <c r="D6" s="1"/>
      <c r="F6" s="18">
        <v>1</v>
      </c>
      <c r="G6" s="17" t="s">
        <v>9</v>
      </c>
      <c r="H6" s="4">
        <f t="shared" si="1"/>
        <v>20</v>
      </c>
      <c r="I6" s="4">
        <f t="shared" si="2"/>
        <v>10</v>
      </c>
      <c r="J6" s="5">
        <v>6</v>
      </c>
      <c r="K6" s="5">
        <v>2</v>
      </c>
      <c r="L6" s="5">
        <v>2</v>
      </c>
      <c r="M6" s="5">
        <f>F13+D14+D16+D18+F20+D22+F26+F29+D34+F38</f>
        <v>22</v>
      </c>
      <c r="N6" s="5">
        <f>F14+D13+F16+F18+D20+F22+D29+F34+D26+D38</f>
        <v>6</v>
      </c>
      <c r="O6" s="4">
        <f t="shared" si="3"/>
        <v>16</v>
      </c>
      <c r="P6" s="6">
        <f t="shared" si="4"/>
        <v>2</v>
      </c>
      <c r="Q6" s="6">
        <f t="shared" si="5"/>
        <v>2.2000000000000002</v>
      </c>
      <c r="R6" s="6">
        <f t="shared" si="6"/>
        <v>0.6</v>
      </c>
      <c r="V6" s="13" t="s">
        <v>114</v>
      </c>
      <c r="W6">
        <f>COUNTIF($I$12:$U$999,V6)</f>
        <v>5</v>
      </c>
    </row>
    <row r="7" spans="1:23" ht="15" thickTop="1" thickBot="1" x14ac:dyDescent="0.2">
      <c r="A7" s="30" t="s">
        <v>70</v>
      </c>
      <c r="B7" t="s">
        <v>141</v>
      </c>
      <c r="C7" s="1">
        <v>10</v>
      </c>
      <c r="D7" s="1"/>
      <c r="F7" s="18">
        <v>6</v>
      </c>
      <c r="G7" s="17" t="s">
        <v>10</v>
      </c>
      <c r="H7" s="4">
        <f t="shared" si="1"/>
        <v>2</v>
      </c>
      <c r="I7" s="4">
        <f t="shared" si="2"/>
        <v>10</v>
      </c>
      <c r="J7" s="5"/>
      <c r="K7" s="5">
        <v>2</v>
      </c>
      <c r="L7" s="5">
        <v>8</v>
      </c>
      <c r="M7" s="5">
        <f>F34+F35+D36+D37+D38+F40+F41+D42+F33+D39</f>
        <v>14</v>
      </c>
      <c r="N7" s="5">
        <f>D34+D33+D35+F36+F37+F39+D40+D41+F42+F38</f>
        <v>35</v>
      </c>
      <c r="O7" s="4">
        <f t="shared" si="3"/>
        <v>-21</v>
      </c>
      <c r="P7" s="6">
        <f t="shared" si="4"/>
        <v>0.2</v>
      </c>
      <c r="Q7" s="6">
        <f t="shared" si="5"/>
        <v>1.4</v>
      </c>
      <c r="R7" s="6">
        <f t="shared" si="6"/>
        <v>3.5</v>
      </c>
      <c r="V7" s="10" t="s">
        <v>66</v>
      </c>
      <c r="W7">
        <f t="shared" si="0"/>
        <v>5</v>
      </c>
    </row>
    <row r="8" spans="1:23" ht="15" thickTop="1" thickBot="1" x14ac:dyDescent="0.2">
      <c r="A8" s="30" t="s">
        <v>95</v>
      </c>
      <c r="B8" t="s">
        <v>142</v>
      </c>
      <c r="C8" s="1">
        <v>8</v>
      </c>
      <c r="D8" s="1"/>
      <c r="F8" s="18">
        <v>5</v>
      </c>
      <c r="G8" s="17" t="s">
        <v>11</v>
      </c>
      <c r="H8" s="4">
        <f t="shared" si="1"/>
        <v>9</v>
      </c>
      <c r="I8" s="4">
        <f t="shared" si="2"/>
        <v>10</v>
      </c>
      <c r="J8" s="5">
        <v>3</v>
      </c>
      <c r="K8" s="5"/>
      <c r="L8" s="5">
        <v>7</v>
      </c>
      <c r="M8" s="5">
        <f>D13+D15+F17+F22+D23+D25+F27+F32+D41+F42</f>
        <v>16</v>
      </c>
      <c r="N8" s="5">
        <f>F13+F15+D17+D22+F23+F25+D27+F41+D42+D32</f>
        <v>29</v>
      </c>
      <c r="O8" s="4">
        <f t="shared" si="3"/>
        <v>-13</v>
      </c>
      <c r="P8" s="6">
        <f t="shared" si="4"/>
        <v>0.9</v>
      </c>
      <c r="Q8" s="6">
        <f t="shared" si="5"/>
        <v>1.6</v>
      </c>
      <c r="R8" s="6">
        <f t="shared" si="6"/>
        <v>2.9</v>
      </c>
      <c r="V8" s="10" t="s">
        <v>124</v>
      </c>
      <c r="W8">
        <f t="shared" si="0"/>
        <v>5</v>
      </c>
    </row>
    <row r="9" spans="1:23" ht="14.25" thickTop="1" x14ac:dyDescent="0.15">
      <c r="A9" s="15"/>
      <c r="D9" s="1"/>
      <c r="F9" s="1"/>
      <c r="O9" s="11">
        <f>SUM(O3:O8)</f>
        <v>0</v>
      </c>
      <c r="V9" s="7" t="s">
        <v>53</v>
      </c>
      <c r="W9">
        <f t="shared" si="0"/>
        <v>4</v>
      </c>
    </row>
    <row r="10" spans="1:23" x14ac:dyDescent="0.15">
      <c r="A10" s="15"/>
      <c r="B10" s="15"/>
      <c r="V10" s="19" t="s">
        <v>131</v>
      </c>
      <c r="W10">
        <f t="shared" si="0"/>
        <v>4</v>
      </c>
    </row>
    <row r="11" spans="1:23" x14ac:dyDescent="0.15">
      <c r="B11" s="12"/>
      <c r="C11" s="51" t="s">
        <v>1</v>
      </c>
      <c r="D11" s="51"/>
      <c r="E11" s="51"/>
      <c r="F11" s="51"/>
      <c r="G11" s="51"/>
      <c r="V11" s="8" t="s">
        <v>76</v>
      </c>
      <c r="W11">
        <f t="shared" si="0"/>
        <v>3</v>
      </c>
    </row>
    <row r="12" spans="1:23" x14ac:dyDescent="0.15">
      <c r="C12" s="23" t="s">
        <v>2</v>
      </c>
      <c r="D12" s="23"/>
      <c r="E12" s="23"/>
      <c r="F12" s="23"/>
      <c r="G12" s="22" t="s">
        <v>3</v>
      </c>
      <c r="I12" s="21" t="s">
        <v>5</v>
      </c>
      <c r="J12" s="21"/>
      <c r="K12" s="21"/>
      <c r="L12" s="21"/>
      <c r="M12" s="21"/>
      <c r="N12" s="21"/>
      <c r="O12" s="21"/>
      <c r="P12" s="21"/>
      <c r="Q12" s="21"/>
      <c r="R12" s="21"/>
      <c r="S12" s="21"/>
      <c r="T12" s="22"/>
      <c r="V12" s="9" t="s">
        <v>122</v>
      </c>
      <c r="W12">
        <f t="shared" si="0"/>
        <v>3</v>
      </c>
    </row>
    <row r="13" spans="1:23" x14ac:dyDescent="0.15">
      <c r="C13" s="1" t="s">
        <v>11</v>
      </c>
      <c r="D13" s="1">
        <v>0</v>
      </c>
      <c r="E13" s="1" t="s">
        <v>4</v>
      </c>
      <c r="F13" s="1">
        <v>4</v>
      </c>
      <c r="G13" s="1" t="s">
        <v>9</v>
      </c>
      <c r="I13" s="20" t="s">
        <v>66</v>
      </c>
      <c r="J13" s="20" t="s">
        <v>66</v>
      </c>
      <c r="K13" s="20" t="s">
        <v>54</v>
      </c>
      <c r="L13" s="20" t="s">
        <v>54</v>
      </c>
      <c r="M13" s="20"/>
      <c r="N13" s="20"/>
      <c r="O13" s="20"/>
      <c r="P13" s="20"/>
      <c r="Q13" s="20"/>
      <c r="R13" s="20"/>
      <c r="S13" s="20"/>
      <c r="V13" s="19" t="s">
        <v>41</v>
      </c>
      <c r="W13">
        <f t="shared" si="0"/>
        <v>3</v>
      </c>
    </row>
    <row r="14" spans="1:23" x14ac:dyDescent="0.15">
      <c r="C14" s="1" t="s">
        <v>9</v>
      </c>
      <c r="D14" s="1">
        <v>2</v>
      </c>
      <c r="E14" s="1" t="s">
        <v>4</v>
      </c>
      <c r="F14" s="1">
        <v>2</v>
      </c>
      <c r="G14" s="1" t="s">
        <v>8</v>
      </c>
      <c r="I14" s="20" t="s">
        <v>54</v>
      </c>
      <c r="J14" s="20" t="s">
        <v>132</v>
      </c>
      <c r="K14" s="20" t="s">
        <v>38</v>
      </c>
      <c r="L14" s="20" t="s">
        <v>38</v>
      </c>
      <c r="M14" s="20"/>
      <c r="N14" s="20"/>
      <c r="O14" s="20"/>
      <c r="P14" s="20"/>
      <c r="Q14" s="20"/>
      <c r="R14" s="20"/>
      <c r="S14" s="20"/>
      <c r="V14" s="7" t="s">
        <v>50</v>
      </c>
      <c r="W14">
        <f t="shared" si="0"/>
        <v>3</v>
      </c>
    </row>
    <row r="15" spans="1:23" x14ac:dyDescent="0.15">
      <c r="C15" s="1" t="s">
        <v>11</v>
      </c>
      <c r="D15" s="1">
        <v>1</v>
      </c>
      <c r="E15" s="1" t="s">
        <v>4</v>
      </c>
      <c r="F15" s="1">
        <v>2</v>
      </c>
      <c r="G15" s="1" t="s">
        <v>7</v>
      </c>
      <c r="I15" s="20" t="s">
        <v>44</v>
      </c>
      <c r="J15" s="20" t="s">
        <v>131</v>
      </c>
      <c r="K15" s="20" t="s">
        <v>37</v>
      </c>
      <c r="L15" s="20"/>
      <c r="M15" s="20"/>
      <c r="N15" s="20"/>
      <c r="O15" s="20"/>
      <c r="P15" s="20"/>
      <c r="Q15" s="20"/>
      <c r="R15" s="20"/>
      <c r="S15" s="20"/>
      <c r="V15" s="19" t="s">
        <v>65</v>
      </c>
      <c r="W15">
        <f t="shared" si="0"/>
        <v>3</v>
      </c>
    </row>
    <row r="16" spans="1:23" x14ac:dyDescent="0.15">
      <c r="C16" s="1" t="s">
        <v>9</v>
      </c>
      <c r="D16" s="1">
        <v>0</v>
      </c>
      <c r="E16" s="1" t="s">
        <v>4</v>
      </c>
      <c r="F16" s="1">
        <v>1</v>
      </c>
      <c r="G16" s="1" t="s">
        <v>7</v>
      </c>
      <c r="I16" s="20" t="s">
        <v>64</v>
      </c>
      <c r="J16" s="20"/>
      <c r="K16" s="20"/>
      <c r="L16" s="20"/>
      <c r="M16" s="20"/>
      <c r="N16" s="20"/>
      <c r="O16" s="20"/>
      <c r="P16" s="20"/>
      <c r="Q16" s="20"/>
      <c r="R16" s="20"/>
      <c r="S16" s="20"/>
      <c r="V16" s="19" t="s">
        <v>129</v>
      </c>
      <c r="W16">
        <f t="shared" si="0"/>
        <v>3</v>
      </c>
    </row>
    <row r="17" spans="3:23" x14ac:dyDescent="0.15">
      <c r="C17" s="1" t="s">
        <v>8</v>
      </c>
      <c r="D17" s="1">
        <v>5</v>
      </c>
      <c r="E17" s="1" t="s">
        <v>4</v>
      </c>
      <c r="F17" s="1">
        <v>1</v>
      </c>
      <c r="G17" s="1" t="s">
        <v>11</v>
      </c>
      <c r="I17" s="20" t="s">
        <v>38</v>
      </c>
      <c r="J17" s="20" t="s">
        <v>38</v>
      </c>
      <c r="K17" s="20" t="s">
        <v>38</v>
      </c>
      <c r="L17" s="20" t="s">
        <v>38</v>
      </c>
      <c r="M17" s="20" t="s">
        <v>38</v>
      </c>
      <c r="N17" s="20" t="s">
        <v>53</v>
      </c>
      <c r="O17" s="20"/>
      <c r="P17" s="20"/>
      <c r="Q17" s="20"/>
      <c r="R17" s="20"/>
      <c r="S17" s="20"/>
      <c r="V17" s="8" t="s">
        <v>75</v>
      </c>
      <c r="W17">
        <f t="shared" si="0"/>
        <v>2</v>
      </c>
    </row>
    <row r="18" spans="3:23" x14ac:dyDescent="0.15">
      <c r="C18" s="1" t="s">
        <v>9</v>
      </c>
      <c r="D18" s="1">
        <v>2</v>
      </c>
      <c r="E18" s="1" t="s">
        <v>4</v>
      </c>
      <c r="F18" s="1">
        <v>1</v>
      </c>
      <c r="G18" s="1" t="s">
        <v>6</v>
      </c>
      <c r="I18" s="20" t="s">
        <v>66</v>
      </c>
      <c r="J18" s="20" t="s">
        <v>124</v>
      </c>
      <c r="K18" s="20" t="s">
        <v>76</v>
      </c>
      <c r="L18" s="20"/>
      <c r="M18" s="20"/>
      <c r="N18" s="20"/>
      <c r="O18" s="20"/>
      <c r="P18" s="20"/>
      <c r="Q18" s="20"/>
      <c r="R18" s="20"/>
      <c r="S18" s="20"/>
      <c r="V18" s="13" t="s">
        <v>116</v>
      </c>
      <c r="W18">
        <f t="shared" si="0"/>
        <v>2</v>
      </c>
    </row>
    <row r="19" spans="3:23" x14ac:dyDescent="0.15">
      <c r="C19" s="1" t="s">
        <v>8</v>
      </c>
      <c r="D19" s="1">
        <v>4</v>
      </c>
      <c r="E19" s="1" t="s">
        <v>4</v>
      </c>
      <c r="F19" s="1">
        <v>3</v>
      </c>
      <c r="G19" s="1" t="s">
        <v>7</v>
      </c>
      <c r="I19" s="20" t="s">
        <v>38</v>
      </c>
      <c r="J19" s="20" t="s">
        <v>38</v>
      </c>
      <c r="K19" s="20" t="s">
        <v>38</v>
      </c>
      <c r="L19" s="20" t="s">
        <v>31</v>
      </c>
      <c r="M19" s="20" t="s">
        <v>41</v>
      </c>
      <c r="N19" s="20" t="s">
        <v>41</v>
      </c>
      <c r="O19" s="20" t="s">
        <v>131</v>
      </c>
      <c r="P19" s="20"/>
      <c r="Q19" s="20"/>
      <c r="R19" s="20"/>
      <c r="S19" s="20"/>
      <c r="V19" s="13" t="s">
        <v>120</v>
      </c>
      <c r="W19">
        <f t="shared" si="0"/>
        <v>2</v>
      </c>
    </row>
    <row r="20" spans="3:23" x14ac:dyDescent="0.15">
      <c r="C20" s="1" t="s">
        <v>7</v>
      </c>
      <c r="D20" s="1">
        <v>0</v>
      </c>
      <c r="E20" s="1" t="s">
        <v>4</v>
      </c>
      <c r="F20" s="1">
        <v>1</v>
      </c>
      <c r="G20" s="1" t="s">
        <v>9</v>
      </c>
      <c r="I20" s="20" t="s">
        <v>54</v>
      </c>
      <c r="J20" s="20"/>
      <c r="K20" s="20"/>
      <c r="L20" s="20"/>
      <c r="M20" s="20"/>
      <c r="N20" s="20"/>
      <c r="O20" s="20"/>
      <c r="P20" s="20"/>
      <c r="Q20" s="20"/>
      <c r="R20" s="20"/>
      <c r="S20" s="20"/>
      <c r="V20" s="7" t="s">
        <v>33</v>
      </c>
      <c r="W20">
        <f t="shared" si="0"/>
        <v>2</v>
      </c>
    </row>
    <row r="21" spans="3:23" x14ac:dyDescent="0.15">
      <c r="C21" s="1" t="s">
        <v>8</v>
      </c>
      <c r="D21" s="1">
        <v>1</v>
      </c>
      <c r="E21" s="1" t="s">
        <v>4</v>
      </c>
      <c r="F21" s="1">
        <v>1</v>
      </c>
      <c r="G21" s="1" t="s">
        <v>6</v>
      </c>
      <c r="H21" s="1"/>
      <c r="I21" s="20" t="s">
        <v>31</v>
      </c>
      <c r="J21" s="20" t="s">
        <v>72</v>
      </c>
      <c r="K21" s="20"/>
      <c r="L21" s="20"/>
      <c r="M21" s="20"/>
      <c r="N21" s="20"/>
      <c r="O21" s="20"/>
      <c r="P21" s="20"/>
      <c r="Q21" s="20"/>
      <c r="R21" s="20"/>
      <c r="S21" s="20"/>
      <c r="V21" s="13" t="s">
        <v>71</v>
      </c>
      <c r="W21">
        <f t="shared" si="0"/>
        <v>2</v>
      </c>
    </row>
    <row r="22" spans="3:23" x14ac:dyDescent="0.15">
      <c r="C22" s="1" t="s">
        <v>9</v>
      </c>
      <c r="D22" s="1">
        <v>1</v>
      </c>
      <c r="E22" s="1" t="s">
        <v>4</v>
      </c>
      <c r="F22" s="1">
        <v>0</v>
      </c>
      <c r="G22" s="1" t="s">
        <v>11</v>
      </c>
      <c r="I22" s="20" t="s">
        <v>54</v>
      </c>
      <c r="J22" s="20"/>
      <c r="K22" s="20"/>
      <c r="L22" s="20"/>
      <c r="M22" s="20"/>
      <c r="N22" s="20"/>
      <c r="O22" s="20"/>
      <c r="P22" s="20"/>
      <c r="Q22" s="20"/>
      <c r="R22" s="20"/>
      <c r="S22" s="20"/>
      <c r="V22" s="7" t="s">
        <v>74</v>
      </c>
      <c r="W22">
        <f t="shared" si="0"/>
        <v>2</v>
      </c>
    </row>
    <row r="23" spans="3:23" x14ac:dyDescent="0.15">
      <c r="C23" s="1" t="s">
        <v>11</v>
      </c>
      <c r="D23" s="1">
        <v>1</v>
      </c>
      <c r="E23" s="1" t="s">
        <v>4</v>
      </c>
      <c r="F23" s="1">
        <v>3</v>
      </c>
      <c r="G23" s="1" t="s">
        <v>6</v>
      </c>
      <c r="I23" s="20" t="s">
        <v>72</v>
      </c>
      <c r="J23" s="20" t="s">
        <v>86</v>
      </c>
      <c r="K23" s="20" t="s">
        <v>76</v>
      </c>
      <c r="L23" s="20" t="s">
        <v>53</v>
      </c>
      <c r="M23" s="20"/>
      <c r="N23" s="20"/>
      <c r="O23" s="20"/>
      <c r="P23" s="20"/>
      <c r="Q23" s="20"/>
      <c r="R23" s="20"/>
      <c r="S23" s="20"/>
      <c r="V23" s="19" t="s">
        <v>81</v>
      </c>
      <c r="W23">
        <f t="shared" si="0"/>
        <v>2</v>
      </c>
    </row>
    <row r="24" spans="3:23" x14ac:dyDescent="0.15">
      <c r="C24" s="1" t="s">
        <v>6</v>
      </c>
      <c r="D24" s="1">
        <v>0</v>
      </c>
      <c r="E24" s="1" t="s">
        <v>4</v>
      </c>
      <c r="F24" s="1">
        <v>1</v>
      </c>
      <c r="G24" s="1" t="s">
        <v>7</v>
      </c>
      <c r="I24" s="20" t="s">
        <v>81</v>
      </c>
      <c r="J24" s="20"/>
      <c r="K24" s="20"/>
      <c r="L24" s="20"/>
      <c r="M24" s="20"/>
      <c r="N24" s="20"/>
      <c r="O24" s="20"/>
      <c r="P24" s="20"/>
      <c r="Q24" s="20"/>
      <c r="R24" s="20"/>
      <c r="S24" s="20"/>
      <c r="V24" s="7" t="s">
        <v>43</v>
      </c>
      <c r="W24">
        <f t="shared" si="0"/>
        <v>2</v>
      </c>
    </row>
    <row r="25" spans="3:23" x14ac:dyDescent="0.15">
      <c r="C25" s="1" t="s">
        <v>11</v>
      </c>
      <c r="D25" s="1">
        <v>2</v>
      </c>
      <c r="E25" s="1" t="s">
        <v>4</v>
      </c>
      <c r="F25" s="1">
        <v>3</v>
      </c>
      <c r="G25" s="1" t="s">
        <v>8</v>
      </c>
      <c r="I25" s="20" t="s">
        <v>128</v>
      </c>
      <c r="J25" s="20" t="s">
        <v>31</v>
      </c>
      <c r="K25" s="20" t="s">
        <v>31</v>
      </c>
      <c r="L25" s="20" t="s">
        <v>33</v>
      </c>
      <c r="M25" s="20" t="s">
        <v>44</v>
      </c>
      <c r="N25" s="20"/>
      <c r="O25" s="20"/>
      <c r="P25" s="20"/>
      <c r="Q25" s="20"/>
      <c r="R25" s="20"/>
      <c r="S25" s="20"/>
      <c r="V25" s="7" t="s">
        <v>44</v>
      </c>
      <c r="W25">
        <f t="shared" si="0"/>
        <v>2</v>
      </c>
    </row>
    <row r="26" spans="3:23" x14ac:dyDescent="0.15">
      <c r="C26" s="1" t="s">
        <v>6</v>
      </c>
      <c r="D26" s="1">
        <v>1</v>
      </c>
      <c r="E26" s="1" t="s">
        <v>4</v>
      </c>
      <c r="F26" s="1">
        <v>0</v>
      </c>
      <c r="G26" s="1" t="s">
        <v>9</v>
      </c>
      <c r="I26" s="20" t="s">
        <v>82</v>
      </c>
      <c r="J26" s="20"/>
      <c r="K26" s="20"/>
      <c r="L26" s="20"/>
      <c r="M26" s="20"/>
      <c r="N26" s="20"/>
      <c r="O26" s="20"/>
      <c r="P26" s="20"/>
      <c r="Q26" s="20"/>
      <c r="R26" s="20"/>
      <c r="S26" s="20"/>
      <c r="V26" s="19" t="s">
        <v>37</v>
      </c>
      <c r="W26">
        <f t="shared" si="0"/>
        <v>2</v>
      </c>
    </row>
    <row r="27" spans="3:23" x14ac:dyDescent="0.15">
      <c r="C27" s="1" t="s">
        <v>7</v>
      </c>
      <c r="D27" s="1">
        <v>6</v>
      </c>
      <c r="E27" s="1" t="s">
        <v>4</v>
      </c>
      <c r="F27" s="1">
        <v>1</v>
      </c>
      <c r="G27" s="1" t="s">
        <v>11</v>
      </c>
      <c r="I27" s="20" t="s">
        <v>65</v>
      </c>
      <c r="J27" s="20" t="s">
        <v>65</v>
      </c>
      <c r="K27" s="20" t="s">
        <v>65</v>
      </c>
      <c r="L27" s="20" t="s">
        <v>131</v>
      </c>
      <c r="M27" s="20" t="s">
        <v>131</v>
      </c>
      <c r="N27" s="20" t="s">
        <v>68</v>
      </c>
      <c r="O27" s="20" t="s">
        <v>50</v>
      </c>
      <c r="P27" s="20"/>
      <c r="Q27" s="20"/>
      <c r="R27" s="20"/>
      <c r="S27" s="20"/>
      <c r="V27" s="8" t="s">
        <v>101</v>
      </c>
      <c r="W27">
        <f t="shared" si="0"/>
        <v>1</v>
      </c>
    </row>
    <row r="28" spans="3:23" x14ac:dyDescent="0.15">
      <c r="C28" s="1" t="s">
        <v>6</v>
      </c>
      <c r="D28" s="1">
        <v>1</v>
      </c>
      <c r="E28" s="1" t="s">
        <v>4</v>
      </c>
      <c r="F28" s="1">
        <v>1</v>
      </c>
      <c r="G28" s="1" t="s">
        <v>8</v>
      </c>
      <c r="I28" s="20" t="s">
        <v>84</v>
      </c>
      <c r="J28" s="20" t="s">
        <v>31</v>
      </c>
      <c r="K28" s="20"/>
      <c r="L28" s="20"/>
      <c r="M28" s="20"/>
      <c r="N28" s="20"/>
      <c r="O28" s="20"/>
      <c r="P28" s="20"/>
      <c r="Q28" s="20"/>
      <c r="R28" s="20"/>
      <c r="S28" s="20"/>
      <c r="V28" s="7" t="s">
        <v>28</v>
      </c>
      <c r="W28">
        <f t="shared" si="0"/>
        <v>1</v>
      </c>
    </row>
    <row r="29" spans="3:23" x14ac:dyDescent="0.15">
      <c r="C29" s="1" t="s">
        <v>8</v>
      </c>
      <c r="D29" s="1">
        <v>1</v>
      </c>
      <c r="E29" s="1" t="s">
        <v>4</v>
      </c>
      <c r="F29" s="1">
        <v>1</v>
      </c>
      <c r="G29" s="1" t="s">
        <v>9</v>
      </c>
      <c r="I29" s="20" t="s">
        <v>124</v>
      </c>
      <c r="J29" s="20" t="s">
        <v>127</v>
      </c>
      <c r="K29" s="20"/>
      <c r="L29" s="20"/>
      <c r="M29" s="20"/>
      <c r="N29" s="20"/>
      <c r="O29" s="20"/>
      <c r="P29" s="20"/>
      <c r="Q29" s="20"/>
      <c r="R29" s="20"/>
      <c r="S29" s="20"/>
      <c r="V29" s="13" t="s">
        <v>121</v>
      </c>
      <c r="W29">
        <f t="shared" si="0"/>
        <v>1</v>
      </c>
    </row>
    <row r="30" spans="3:23" x14ac:dyDescent="0.15">
      <c r="C30" s="1" t="s">
        <v>7</v>
      </c>
      <c r="D30" s="1">
        <v>2</v>
      </c>
      <c r="E30" s="1" t="s">
        <v>4</v>
      </c>
      <c r="F30" s="1">
        <v>0</v>
      </c>
      <c r="G30" s="1" t="s">
        <v>6</v>
      </c>
      <c r="I30" s="20" t="s">
        <v>37</v>
      </c>
      <c r="J30" s="20" t="s">
        <v>41</v>
      </c>
      <c r="K30" s="20"/>
      <c r="L30" s="20"/>
      <c r="M30" s="20"/>
      <c r="N30" s="20"/>
      <c r="O30" s="20"/>
      <c r="P30" s="20"/>
      <c r="Q30" s="20"/>
      <c r="R30" s="20"/>
      <c r="S30" s="20"/>
      <c r="V30" s="13" t="s">
        <v>125</v>
      </c>
      <c r="W30">
        <f t="shared" si="0"/>
        <v>1</v>
      </c>
    </row>
    <row r="31" spans="3:23" x14ac:dyDescent="0.15">
      <c r="C31" s="1" t="s">
        <v>7</v>
      </c>
      <c r="D31" s="1">
        <v>1</v>
      </c>
      <c r="E31" s="1" t="s">
        <v>4</v>
      </c>
      <c r="F31" s="1">
        <v>1</v>
      </c>
      <c r="G31" s="1" t="s">
        <v>8</v>
      </c>
      <c r="I31" s="20" t="s">
        <v>31</v>
      </c>
      <c r="J31" s="20" t="s">
        <v>129</v>
      </c>
      <c r="K31" s="20"/>
      <c r="L31" s="20"/>
      <c r="M31" s="20"/>
      <c r="N31" s="20"/>
      <c r="O31" s="20"/>
      <c r="P31" s="20"/>
      <c r="Q31" s="20"/>
      <c r="R31" s="20"/>
      <c r="S31" s="20"/>
      <c r="V31" s="13" t="s">
        <v>126</v>
      </c>
      <c r="W31">
        <f t="shared" si="0"/>
        <v>1</v>
      </c>
    </row>
    <row r="32" spans="3:23" x14ac:dyDescent="0.15">
      <c r="C32" s="1" t="s">
        <v>6</v>
      </c>
      <c r="D32" s="1">
        <v>2</v>
      </c>
      <c r="E32" s="1" t="s">
        <v>4</v>
      </c>
      <c r="F32" s="1">
        <v>3</v>
      </c>
      <c r="G32" s="1" t="s">
        <v>11</v>
      </c>
      <c r="I32" s="20" t="s">
        <v>72</v>
      </c>
      <c r="J32" s="20" t="s">
        <v>72</v>
      </c>
      <c r="K32" s="20" t="s">
        <v>50</v>
      </c>
      <c r="L32" s="20" t="s">
        <v>33</v>
      </c>
      <c r="M32" s="20" t="s">
        <v>53</v>
      </c>
      <c r="N32" s="20"/>
      <c r="O32" s="20"/>
      <c r="P32" s="20"/>
      <c r="Q32" s="20"/>
      <c r="R32" s="20"/>
      <c r="S32" s="20"/>
      <c r="V32" s="9" t="s">
        <v>128</v>
      </c>
      <c r="W32">
        <f t="shared" si="0"/>
        <v>1</v>
      </c>
    </row>
    <row r="33" spans="3:23" x14ac:dyDescent="0.15">
      <c r="C33" s="1" t="s">
        <v>8</v>
      </c>
      <c r="D33" s="1">
        <v>5</v>
      </c>
      <c r="E33" s="1" t="s">
        <v>4</v>
      </c>
      <c r="F33" s="1">
        <v>4</v>
      </c>
      <c r="G33" s="1" t="s">
        <v>10</v>
      </c>
      <c r="H33" s="1"/>
      <c r="I33" s="20" t="s">
        <v>122</v>
      </c>
      <c r="J33" s="20" t="s">
        <v>122</v>
      </c>
      <c r="K33" s="20" t="s">
        <v>122</v>
      </c>
      <c r="L33" s="20" t="s">
        <v>114</v>
      </c>
      <c r="M33" s="20" t="s">
        <v>114</v>
      </c>
      <c r="N33" s="20" t="s">
        <v>114</v>
      </c>
      <c r="O33" s="20" t="s">
        <v>114</v>
      </c>
      <c r="P33" s="20" t="s">
        <v>31</v>
      </c>
      <c r="Q33" s="20" t="s">
        <v>31</v>
      </c>
      <c r="R33" s="20"/>
      <c r="S33" s="20"/>
      <c r="V33" s="8" t="s">
        <v>84</v>
      </c>
      <c r="W33">
        <f t="shared" si="0"/>
        <v>1</v>
      </c>
    </row>
    <row r="34" spans="3:23" x14ac:dyDescent="0.15">
      <c r="C34" s="1" t="s">
        <v>9</v>
      </c>
      <c r="D34" s="1">
        <v>3</v>
      </c>
      <c r="E34" s="1" t="s">
        <v>4</v>
      </c>
      <c r="F34" s="1">
        <v>0</v>
      </c>
      <c r="G34" s="1" t="s">
        <v>10</v>
      </c>
      <c r="H34" s="1"/>
      <c r="I34" s="20" t="s">
        <v>54</v>
      </c>
      <c r="J34" s="20" t="s">
        <v>66</v>
      </c>
      <c r="K34" s="20" t="s">
        <v>124</v>
      </c>
      <c r="L34" s="20"/>
      <c r="M34" s="20"/>
      <c r="N34" s="20"/>
      <c r="O34" s="20"/>
      <c r="P34" s="20"/>
      <c r="Q34" s="20"/>
      <c r="R34" s="20"/>
      <c r="S34" s="20"/>
      <c r="V34" t="s">
        <v>68</v>
      </c>
      <c r="W34">
        <f t="shared" si="0"/>
        <v>1</v>
      </c>
    </row>
    <row r="35" spans="3:23" x14ac:dyDescent="0.15">
      <c r="C35" s="1" t="s">
        <v>6</v>
      </c>
      <c r="D35" s="1">
        <v>2</v>
      </c>
      <c r="E35" s="1" t="s">
        <v>4</v>
      </c>
      <c r="F35" s="1">
        <v>2</v>
      </c>
      <c r="G35" s="1" t="s">
        <v>10</v>
      </c>
      <c r="I35" s="20" t="s">
        <v>75</v>
      </c>
      <c r="J35" s="20" t="s">
        <v>72</v>
      </c>
      <c r="K35" s="20" t="s">
        <v>116</v>
      </c>
      <c r="L35" s="20" t="s">
        <v>71</v>
      </c>
      <c r="M35" s="20"/>
      <c r="N35" s="20"/>
      <c r="O35" s="20"/>
      <c r="P35" s="20"/>
      <c r="Q35" s="20"/>
      <c r="R35" s="20"/>
      <c r="S35" s="20"/>
      <c r="V35" s="19" t="s">
        <v>64</v>
      </c>
      <c r="W35">
        <f t="shared" si="0"/>
        <v>1</v>
      </c>
    </row>
    <row r="36" spans="3:23" x14ac:dyDescent="0.15">
      <c r="C36" s="1" t="s">
        <v>10</v>
      </c>
      <c r="D36" s="1">
        <v>2</v>
      </c>
      <c r="E36" s="1" t="s">
        <v>4</v>
      </c>
      <c r="F36" s="1">
        <v>3</v>
      </c>
      <c r="G36" s="1" t="s">
        <v>8</v>
      </c>
      <c r="I36" s="20" t="s">
        <v>38</v>
      </c>
      <c r="J36" s="20" t="s">
        <v>38</v>
      </c>
      <c r="K36" s="20" t="s">
        <v>38</v>
      </c>
      <c r="L36" s="20" t="s">
        <v>114</v>
      </c>
      <c r="M36" s="20" t="s">
        <v>116</v>
      </c>
      <c r="N36" s="20"/>
      <c r="O36" s="20"/>
      <c r="P36" s="20"/>
      <c r="Q36" s="20"/>
      <c r="R36" s="20"/>
      <c r="S36" s="20"/>
      <c r="V36" s="10" t="s">
        <v>132</v>
      </c>
      <c r="W36">
        <f t="shared" si="0"/>
        <v>1</v>
      </c>
    </row>
    <row r="37" spans="3:23" x14ac:dyDescent="0.15">
      <c r="C37" s="1" t="s">
        <v>10</v>
      </c>
      <c r="D37" s="1">
        <v>2</v>
      </c>
      <c r="E37" s="1" t="s">
        <v>4</v>
      </c>
      <c r="F37" s="1">
        <v>3</v>
      </c>
      <c r="G37" s="1" t="s">
        <v>6</v>
      </c>
      <c r="I37" s="20" t="s">
        <v>120</v>
      </c>
      <c r="J37" s="20" t="s">
        <v>120</v>
      </c>
      <c r="K37" s="20" t="s">
        <v>76</v>
      </c>
      <c r="L37" s="20" t="s">
        <v>101</v>
      </c>
      <c r="M37" s="20" t="s">
        <v>75</v>
      </c>
      <c r="N37" s="20"/>
      <c r="O37" s="20"/>
      <c r="P37" s="20"/>
      <c r="Q37" s="20"/>
      <c r="R37" s="20"/>
      <c r="S37" s="20"/>
      <c r="V37" s="10" t="s">
        <v>104</v>
      </c>
      <c r="W37">
        <f t="shared" si="0"/>
        <v>1</v>
      </c>
    </row>
    <row r="38" spans="3:23" x14ac:dyDescent="0.15">
      <c r="C38" s="1" t="s">
        <v>10</v>
      </c>
      <c r="D38" s="1">
        <v>0</v>
      </c>
      <c r="E38" s="1" t="s">
        <v>4</v>
      </c>
      <c r="F38" s="1">
        <v>8</v>
      </c>
      <c r="G38" s="1" t="s">
        <v>9</v>
      </c>
      <c r="I38" s="20" t="s">
        <v>104</v>
      </c>
      <c r="J38" s="20" t="s">
        <v>124</v>
      </c>
      <c r="K38" s="20" t="s">
        <v>124</v>
      </c>
      <c r="L38" s="20" t="s">
        <v>66</v>
      </c>
      <c r="M38" s="20" t="s">
        <v>54</v>
      </c>
      <c r="N38" s="20" t="s">
        <v>54</v>
      </c>
      <c r="O38" s="20" t="s">
        <v>54</v>
      </c>
      <c r="P38" s="20" t="s">
        <v>54</v>
      </c>
      <c r="Q38" s="20"/>
      <c r="R38" s="20"/>
      <c r="S38" s="20"/>
      <c r="V38" s="19" t="s">
        <v>135</v>
      </c>
      <c r="W38">
        <f t="shared" si="0"/>
        <v>1</v>
      </c>
    </row>
    <row r="39" spans="3:23" x14ac:dyDescent="0.15">
      <c r="C39" s="1" t="s">
        <v>10</v>
      </c>
      <c r="D39" s="1">
        <v>1</v>
      </c>
      <c r="E39" s="1" t="s">
        <v>4</v>
      </c>
      <c r="F39" s="1">
        <v>1</v>
      </c>
      <c r="G39" s="1" t="s">
        <v>7</v>
      </c>
      <c r="I39" s="20" t="s">
        <v>81</v>
      </c>
      <c r="J39" s="20" t="s">
        <v>121</v>
      </c>
      <c r="K39" s="20"/>
      <c r="L39" s="20"/>
      <c r="M39" s="20"/>
      <c r="N39" s="20"/>
      <c r="O39" s="20"/>
      <c r="P39" s="20"/>
      <c r="Q39" s="20"/>
      <c r="R39" s="20"/>
      <c r="S39" s="20"/>
      <c r="V39" s="9" t="s">
        <v>32</v>
      </c>
      <c r="W39">
        <f t="shared" si="0"/>
        <v>0</v>
      </c>
    </row>
    <row r="40" spans="3:23" x14ac:dyDescent="0.15">
      <c r="C40" s="1" t="s">
        <v>7</v>
      </c>
      <c r="D40" s="1">
        <v>3</v>
      </c>
      <c r="E40" s="1" t="s">
        <v>4</v>
      </c>
      <c r="F40" s="1">
        <v>0</v>
      </c>
      <c r="G40" s="1" t="s">
        <v>10</v>
      </c>
      <c r="I40" s="20" t="s">
        <v>129</v>
      </c>
      <c r="J40" s="20" t="s">
        <v>129</v>
      </c>
      <c r="K40" s="20" t="s">
        <v>135</v>
      </c>
      <c r="L40" s="20"/>
      <c r="M40" s="20"/>
      <c r="N40" s="20"/>
      <c r="O40" s="20"/>
      <c r="P40" s="20"/>
      <c r="Q40" s="20"/>
      <c r="R40" s="20"/>
      <c r="S40" s="20"/>
      <c r="V40" s="8" t="s">
        <v>61</v>
      </c>
      <c r="W40">
        <f t="shared" si="0"/>
        <v>0</v>
      </c>
    </row>
    <row r="41" spans="3:23" x14ac:dyDescent="0.15">
      <c r="C41" s="1" t="s">
        <v>11</v>
      </c>
      <c r="D41" s="1">
        <v>3</v>
      </c>
      <c r="E41" s="1" t="s">
        <v>4</v>
      </c>
      <c r="F41" s="1">
        <v>1</v>
      </c>
      <c r="G41" s="1" t="s">
        <v>10</v>
      </c>
      <c r="I41" s="20" t="s">
        <v>50</v>
      </c>
      <c r="J41" s="20" t="s">
        <v>74</v>
      </c>
      <c r="K41" s="20" t="s">
        <v>74</v>
      </c>
      <c r="L41" s="20" t="s">
        <v>71</v>
      </c>
      <c r="M41" s="20"/>
      <c r="N41" s="20"/>
      <c r="O41" s="20"/>
      <c r="P41" s="20"/>
      <c r="Q41" s="20"/>
      <c r="R41" s="20"/>
      <c r="S41" s="20"/>
      <c r="V41" s="10" t="s">
        <v>105</v>
      </c>
      <c r="W41">
        <f t="shared" si="0"/>
        <v>0</v>
      </c>
    </row>
    <row r="42" spans="3:23" x14ac:dyDescent="0.15">
      <c r="C42" s="1" t="s">
        <v>10</v>
      </c>
      <c r="D42" s="1">
        <v>2</v>
      </c>
      <c r="E42" s="1" t="s">
        <v>4</v>
      </c>
      <c r="F42" s="1">
        <v>4</v>
      </c>
      <c r="G42" s="1" t="s">
        <v>11</v>
      </c>
      <c r="I42" s="20" t="s">
        <v>43</v>
      </c>
      <c r="J42" s="20" t="s">
        <v>43</v>
      </c>
      <c r="K42" s="20" t="s">
        <v>28</v>
      </c>
      <c r="L42" s="20" t="s">
        <v>53</v>
      </c>
      <c r="M42" s="20" t="s">
        <v>125</v>
      </c>
      <c r="N42" s="20" t="s">
        <v>126</v>
      </c>
      <c r="O42" s="20"/>
      <c r="P42" s="20"/>
      <c r="Q42" s="20"/>
      <c r="R42" s="20"/>
      <c r="S42" s="20"/>
      <c r="V42" s="8" t="s">
        <v>26</v>
      </c>
      <c r="W42">
        <f t="shared" si="0"/>
        <v>0</v>
      </c>
    </row>
    <row r="43" spans="3:23" x14ac:dyDescent="0.15">
      <c r="I43" s="20"/>
      <c r="J43" s="20"/>
      <c r="K43" s="20"/>
      <c r="L43" s="20"/>
      <c r="M43" s="20"/>
      <c r="N43" s="20"/>
      <c r="O43" s="20"/>
      <c r="P43" s="20"/>
      <c r="Q43" s="20"/>
      <c r="R43" s="20"/>
      <c r="S43" s="20"/>
      <c r="V43" s="9" t="s">
        <v>59</v>
      </c>
      <c r="W43">
        <f t="shared" si="0"/>
        <v>0</v>
      </c>
    </row>
    <row r="44" spans="3:23" x14ac:dyDescent="0.15">
      <c r="V44" s="9" t="s">
        <v>55</v>
      </c>
      <c r="W44">
        <f t="shared" si="0"/>
        <v>0</v>
      </c>
    </row>
    <row r="45" spans="3:23" x14ac:dyDescent="0.15">
      <c r="V45" s="10" t="s">
        <v>90</v>
      </c>
      <c r="W45">
        <f t="shared" si="0"/>
        <v>0</v>
      </c>
    </row>
    <row r="46" spans="3:23" x14ac:dyDescent="0.15">
      <c r="V46" s="9" t="s">
        <v>30</v>
      </c>
      <c r="W46">
        <f t="shared" si="0"/>
        <v>0</v>
      </c>
    </row>
    <row r="47" spans="3:23" x14ac:dyDescent="0.15">
      <c r="V47" s="13" t="s">
        <v>42</v>
      </c>
      <c r="W47">
        <f t="shared" si="0"/>
        <v>0</v>
      </c>
    </row>
    <row r="48" spans="3:23" x14ac:dyDescent="0.15">
      <c r="V48" s="8" t="s">
        <v>107</v>
      </c>
      <c r="W48">
        <f t="shared" si="0"/>
        <v>0</v>
      </c>
    </row>
    <row r="49" spans="22:23" x14ac:dyDescent="0.15">
      <c r="V49" s="7" t="s">
        <v>29</v>
      </c>
      <c r="W49">
        <f t="shared" si="0"/>
        <v>0</v>
      </c>
    </row>
    <row r="50" spans="22:23" x14ac:dyDescent="0.15">
      <c r="V50" s="13" t="s">
        <v>80</v>
      </c>
      <c r="W50">
        <f t="shared" si="0"/>
        <v>0</v>
      </c>
    </row>
    <row r="51" spans="22:23" x14ac:dyDescent="0.15">
      <c r="V51" s="9" t="s">
        <v>46</v>
      </c>
      <c r="W51">
        <f t="shared" si="0"/>
        <v>0</v>
      </c>
    </row>
    <row r="52" spans="22:23" x14ac:dyDescent="0.15">
      <c r="V52" s="13" t="s">
        <v>78</v>
      </c>
      <c r="W52">
        <f t="shared" si="0"/>
        <v>0</v>
      </c>
    </row>
    <row r="53" spans="22:23" x14ac:dyDescent="0.15">
      <c r="V53" s="7" t="s">
        <v>89</v>
      </c>
      <c r="W53">
        <f t="shared" si="0"/>
        <v>0</v>
      </c>
    </row>
    <row r="54" spans="22:23" x14ac:dyDescent="0.15">
      <c r="V54" s="10" t="s">
        <v>51</v>
      </c>
      <c r="W54">
        <f t="shared" si="0"/>
        <v>0</v>
      </c>
    </row>
    <row r="55" spans="22:23" x14ac:dyDescent="0.15">
      <c r="V55" s="10" t="s">
        <v>115</v>
      </c>
      <c r="W55">
        <f t="shared" si="0"/>
        <v>0</v>
      </c>
    </row>
    <row r="56" spans="22:23" x14ac:dyDescent="0.15">
      <c r="V56" s="10" t="s">
        <v>106</v>
      </c>
      <c r="W56">
        <f t="shared" si="0"/>
        <v>0</v>
      </c>
    </row>
    <row r="57" spans="22:23" x14ac:dyDescent="0.15">
      <c r="V57" s="9" t="s">
        <v>113</v>
      </c>
      <c r="W57">
        <f t="shared" si="0"/>
        <v>0</v>
      </c>
    </row>
    <row r="58" spans="22:23" x14ac:dyDescent="0.15">
      <c r="V58" s="19" t="s">
        <v>36</v>
      </c>
      <c r="W58">
        <f t="shared" si="0"/>
        <v>0</v>
      </c>
    </row>
    <row r="59" spans="22:23" x14ac:dyDescent="0.15">
      <c r="V59" s="19" t="s">
        <v>57</v>
      </c>
      <c r="W59">
        <f t="shared" si="0"/>
        <v>0</v>
      </c>
    </row>
    <row r="60" spans="22:23" x14ac:dyDescent="0.15">
      <c r="V60" s="7" t="s">
        <v>45</v>
      </c>
      <c r="W60">
        <f t="shared" si="0"/>
        <v>0</v>
      </c>
    </row>
    <row r="61" spans="22:23" x14ac:dyDescent="0.15">
      <c r="V61" s="13" t="s">
        <v>98</v>
      </c>
      <c r="W61">
        <f t="shared" si="0"/>
        <v>0</v>
      </c>
    </row>
    <row r="62" spans="22:23" x14ac:dyDescent="0.15">
      <c r="V62" s="10" t="s">
        <v>85</v>
      </c>
      <c r="W62">
        <f t="shared" si="0"/>
        <v>0</v>
      </c>
    </row>
    <row r="63" spans="22:23" x14ac:dyDescent="0.15">
      <c r="V63" s="10" t="s">
        <v>58</v>
      </c>
      <c r="W63">
        <f t="shared" si="0"/>
        <v>0</v>
      </c>
    </row>
    <row r="64" spans="22:23" x14ac:dyDescent="0.15">
      <c r="V64" s="13" t="s">
        <v>73</v>
      </c>
      <c r="W64">
        <f t="shared" si="0"/>
        <v>0</v>
      </c>
    </row>
    <row r="65" spans="22:23" x14ac:dyDescent="0.15">
      <c r="V65" s="10" t="s">
        <v>52</v>
      </c>
      <c r="W65">
        <f t="shared" si="0"/>
        <v>0</v>
      </c>
    </row>
    <row r="66" spans="22:23" x14ac:dyDescent="0.15">
      <c r="V66" s="7" t="s">
        <v>103</v>
      </c>
      <c r="W66">
        <f t="shared" ref="W66:W104" si="7">COUNTIF($I$12:$U$999,V66)</f>
        <v>0</v>
      </c>
    </row>
    <row r="67" spans="22:23" x14ac:dyDescent="0.15">
      <c r="V67" s="9" t="s">
        <v>39</v>
      </c>
      <c r="W67">
        <f t="shared" si="7"/>
        <v>0</v>
      </c>
    </row>
    <row r="68" spans="22:23" x14ac:dyDescent="0.15">
      <c r="V68" s="10" t="s">
        <v>93</v>
      </c>
      <c r="W68">
        <f t="shared" si="7"/>
        <v>0</v>
      </c>
    </row>
    <row r="69" spans="22:23" x14ac:dyDescent="0.15">
      <c r="V69" s="7" t="s">
        <v>27</v>
      </c>
      <c r="W69">
        <f t="shared" si="7"/>
        <v>0</v>
      </c>
    </row>
    <row r="70" spans="22:23" x14ac:dyDescent="0.15">
      <c r="V70" s="19" t="s">
        <v>94</v>
      </c>
      <c r="W70">
        <f t="shared" si="7"/>
        <v>0</v>
      </c>
    </row>
    <row r="71" spans="22:23" x14ac:dyDescent="0.15">
      <c r="V71" s="13" t="s">
        <v>79</v>
      </c>
      <c r="W71">
        <f t="shared" si="7"/>
        <v>0</v>
      </c>
    </row>
    <row r="72" spans="22:23" x14ac:dyDescent="0.15">
      <c r="V72" s="13" t="s">
        <v>63</v>
      </c>
      <c r="W72">
        <f t="shared" si="7"/>
        <v>0</v>
      </c>
    </row>
    <row r="73" spans="22:23" x14ac:dyDescent="0.15">
      <c r="V73" s="9" t="s">
        <v>40</v>
      </c>
      <c r="W73">
        <f t="shared" si="7"/>
        <v>0</v>
      </c>
    </row>
    <row r="74" spans="22:23" x14ac:dyDescent="0.15">
      <c r="V74" s="8" t="s">
        <v>77</v>
      </c>
      <c r="W74">
        <f t="shared" si="7"/>
        <v>0</v>
      </c>
    </row>
    <row r="75" spans="22:23" x14ac:dyDescent="0.15">
      <c r="V75" s="8" t="s">
        <v>108</v>
      </c>
      <c r="W75">
        <f t="shared" si="7"/>
        <v>0</v>
      </c>
    </row>
    <row r="76" spans="22:23" x14ac:dyDescent="0.15">
      <c r="V76" s="8" t="s">
        <v>130</v>
      </c>
      <c r="W76">
        <f t="shared" si="7"/>
        <v>0</v>
      </c>
    </row>
    <row r="77" spans="22:23" x14ac:dyDescent="0.15">
      <c r="V77" s="9" t="s">
        <v>48</v>
      </c>
      <c r="W77">
        <f t="shared" si="7"/>
        <v>0</v>
      </c>
    </row>
    <row r="78" spans="22:23" x14ac:dyDescent="0.15">
      <c r="V78" s="7" t="s">
        <v>109</v>
      </c>
      <c r="W78">
        <f t="shared" si="7"/>
        <v>0</v>
      </c>
    </row>
    <row r="79" spans="22:23" x14ac:dyDescent="0.15">
      <c r="V79" s="13" t="s">
        <v>110</v>
      </c>
      <c r="W79">
        <f t="shared" si="7"/>
        <v>0</v>
      </c>
    </row>
    <row r="80" spans="22:23" x14ac:dyDescent="0.15">
      <c r="V80" s="7" t="s">
        <v>111</v>
      </c>
      <c r="W80">
        <f t="shared" si="7"/>
        <v>0</v>
      </c>
    </row>
    <row r="81" spans="22:23" x14ac:dyDescent="0.15">
      <c r="V81" s="13" t="s">
        <v>112</v>
      </c>
      <c r="W81">
        <f t="shared" si="7"/>
        <v>0</v>
      </c>
    </row>
    <row r="82" spans="22:23" x14ac:dyDescent="0.15">
      <c r="V82" s="8" t="s">
        <v>60</v>
      </c>
      <c r="W82">
        <f t="shared" si="7"/>
        <v>0</v>
      </c>
    </row>
    <row r="83" spans="22:23" x14ac:dyDescent="0.15">
      <c r="V83" s="9" t="s">
        <v>99</v>
      </c>
      <c r="W83">
        <f t="shared" si="7"/>
        <v>0</v>
      </c>
    </row>
    <row r="84" spans="22:23" x14ac:dyDescent="0.15">
      <c r="V84" s="19" t="s">
        <v>100</v>
      </c>
      <c r="W84">
        <f t="shared" si="7"/>
        <v>0</v>
      </c>
    </row>
    <row r="85" spans="22:23" x14ac:dyDescent="0.15">
      <c r="V85" s="10" t="s">
        <v>102</v>
      </c>
      <c r="W85">
        <f t="shared" si="7"/>
        <v>0</v>
      </c>
    </row>
    <row r="86" spans="22:23" x14ac:dyDescent="0.15">
      <c r="V86" s="8" t="s">
        <v>91</v>
      </c>
      <c r="W86">
        <f t="shared" si="7"/>
        <v>0</v>
      </c>
    </row>
    <row r="87" spans="22:23" x14ac:dyDescent="0.15">
      <c r="V87" s="7" t="s">
        <v>34</v>
      </c>
      <c r="W87">
        <f t="shared" si="7"/>
        <v>0</v>
      </c>
    </row>
    <row r="88" spans="22:23" x14ac:dyDescent="0.15">
      <c r="V88" s="7" t="s">
        <v>96</v>
      </c>
      <c r="W88">
        <f t="shared" si="7"/>
        <v>0</v>
      </c>
    </row>
    <row r="89" spans="22:23" x14ac:dyDescent="0.15">
      <c r="V89" s="10" t="s">
        <v>97</v>
      </c>
      <c r="W89">
        <f t="shared" si="7"/>
        <v>0</v>
      </c>
    </row>
    <row r="90" spans="22:23" x14ac:dyDescent="0.15">
      <c r="V90" s="9" t="s">
        <v>35</v>
      </c>
      <c r="W90">
        <f t="shared" si="7"/>
        <v>0</v>
      </c>
    </row>
    <row r="91" spans="22:23" x14ac:dyDescent="0.15">
      <c r="V91" s="9" t="s">
        <v>47</v>
      </c>
      <c r="W91">
        <f t="shared" si="7"/>
        <v>0</v>
      </c>
    </row>
    <row r="92" spans="22:23" x14ac:dyDescent="0.15">
      <c r="V92" s="19" t="s">
        <v>49</v>
      </c>
      <c r="W92">
        <f t="shared" si="7"/>
        <v>0</v>
      </c>
    </row>
    <row r="93" spans="22:23" x14ac:dyDescent="0.15">
      <c r="V93" s="13" t="s">
        <v>87</v>
      </c>
      <c r="W93">
        <f t="shared" si="7"/>
        <v>0</v>
      </c>
    </row>
    <row r="94" spans="22:23" x14ac:dyDescent="0.15">
      <c r="V94" s="7" t="s">
        <v>88</v>
      </c>
      <c r="W94">
        <f t="shared" si="7"/>
        <v>0</v>
      </c>
    </row>
    <row r="95" spans="22:23" x14ac:dyDescent="0.15">
      <c r="V95" s="8" t="s">
        <v>92</v>
      </c>
      <c r="W95">
        <f t="shared" si="7"/>
        <v>0</v>
      </c>
    </row>
    <row r="96" spans="22:23" x14ac:dyDescent="0.15">
      <c r="V96" s="7" t="s">
        <v>69</v>
      </c>
      <c r="W96">
        <f t="shared" si="7"/>
        <v>0</v>
      </c>
    </row>
    <row r="97" spans="22:23" x14ac:dyDescent="0.15">
      <c r="V97" s="9" t="s">
        <v>67</v>
      </c>
      <c r="W97">
        <f t="shared" si="7"/>
        <v>0</v>
      </c>
    </row>
    <row r="98" spans="22:23" x14ac:dyDescent="0.15">
      <c r="V98" s="19" t="s">
        <v>56</v>
      </c>
      <c r="W98">
        <f t="shared" si="7"/>
        <v>0</v>
      </c>
    </row>
    <row r="99" spans="22:23" x14ac:dyDescent="0.15">
      <c r="V99" s="8" t="s">
        <v>62</v>
      </c>
      <c r="W99">
        <f t="shared" si="7"/>
        <v>0</v>
      </c>
    </row>
    <row r="100" spans="22:23" x14ac:dyDescent="0.15">
      <c r="V100" s="8" t="s">
        <v>82</v>
      </c>
      <c r="W100">
        <f t="shared" si="7"/>
        <v>1</v>
      </c>
    </row>
    <row r="101" spans="22:23" x14ac:dyDescent="0.15">
      <c r="V101" s="9" t="s">
        <v>127</v>
      </c>
      <c r="W101">
        <f t="shared" si="7"/>
        <v>1</v>
      </c>
    </row>
    <row r="102" spans="22:23" x14ac:dyDescent="0.15">
      <c r="W102">
        <f t="shared" si="7"/>
        <v>0</v>
      </c>
    </row>
    <row r="103" spans="22:23" x14ac:dyDescent="0.15">
      <c r="W103">
        <f t="shared" si="7"/>
        <v>0</v>
      </c>
    </row>
    <row r="104" spans="22:23" x14ac:dyDescent="0.15">
      <c r="W104">
        <f t="shared" si="7"/>
        <v>0</v>
      </c>
    </row>
  </sheetData>
  <mergeCells count="2">
    <mergeCell ref="Q1:R1"/>
    <mergeCell ref="C11:G11"/>
  </mergeCells>
  <phoneticPr fontId="1"/>
  <conditionalFormatting sqref="F2:F8">
    <cfRule type="cellIs" dxfId="116" priority="8" operator="equal">
      <formula>28</formula>
    </cfRule>
    <cfRule type="cellIs" dxfId="115" priority="9" operator="equal">
      <formula>1</formula>
    </cfRule>
  </conditionalFormatting>
  <conditionalFormatting sqref="F3:F8">
    <cfRule type="cellIs" dxfId="114" priority="7" operator="equal">
      <formula>2</formula>
    </cfRule>
  </conditionalFormatting>
  <conditionalFormatting sqref="C13:G42 J13:J14 K13:L13 J18:K19 L19:O19">
    <cfRule type="cellIs" dxfId="113" priority="1" operator="equal">
      <formula>"平井"</formula>
    </cfRule>
    <cfRule type="cellIs" dxfId="112" priority="2" operator="equal">
      <formula>"宇野"</formula>
    </cfRule>
    <cfRule type="cellIs" dxfId="111" priority="3" operator="equal">
      <formula>"今井"</formula>
    </cfRule>
    <cfRule type="cellIs" dxfId="110" priority="4" operator="equal">
      <formula>"菊地"</formula>
    </cfRule>
    <cfRule type="cellIs" dxfId="109" priority="5" operator="equal">
      <formula>"小林"</formula>
    </cfRule>
    <cfRule type="cellIs" dxfId="108" priority="6" operator="equal">
      <formula>"三上"</formula>
    </cfRule>
  </conditionalFormatting>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3"/>
  <sheetViews>
    <sheetView workbookViewId="0">
      <selection activeCell="Q2" sqref="Q2"/>
    </sheetView>
  </sheetViews>
  <sheetFormatPr defaultRowHeight="13.5" x14ac:dyDescent="0.15"/>
  <cols>
    <col min="1" max="1" width="11.375" customWidth="1"/>
    <col min="2" max="2" width="23.875" customWidth="1"/>
    <col min="3" max="3" width="7.25" style="1" customWidth="1"/>
    <col min="4" max="4" width="4.875" customWidth="1"/>
    <col min="5" max="5" width="4.875" style="1" customWidth="1"/>
    <col min="6" max="6" width="4.875" customWidth="1"/>
    <col min="7" max="7" width="7.25" customWidth="1"/>
    <col min="18" max="20" width="8.625" customWidth="1"/>
    <col min="21" max="21" width="1.75" customWidth="1"/>
    <col min="22" max="22" width="10.75" customWidth="1"/>
    <col min="23" max="23" width="4" customWidth="1"/>
  </cols>
  <sheetData>
    <row r="1" spans="1:23" s="2" customFormat="1" ht="24.75" thickBot="1" x14ac:dyDescent="0.2">
      <c r="A1" s="28"/>
      <c r="B1" s="27" t="s">
        <v>0</v>
      </c>
      <c r="C1" s="28" t="s">
        <v>214</v>
      </c>
      <c r="D1" s="28"/>
      <c r="E1" s="28"/>
      <c r="F1" s="28"/>
      <c r="G1" s="29"/>
      <c r="H1" s="29"/>
      <c r="Q1" s="50">
        <v>43358</v>
      </c>
      <c r="R1" s="50"/>
      <c r="S1" s="3"/>
      <c r="T1" s="3"/>
      <c r="V1" s="14" t="s">
        <v>118</v>
      </c>
    </row>
    <row r="2" spans="1:23" ht="15" thickTop="1" thickBot="1" x14ac:dyDescent="0.2">
      <c r="A2" s="22"/>
      <c r="D2" s="1"/>
      <c r="F2" s="24" t="s">
        <v>117</v>
      </c>
      <c r="G2" s="25"/>
      <c r="H2" s="26" t="s">
        <v>12</v>
      </c>
      <c r="I2" s="26" t="s">
        <v>13</v>
      </c>
      <c r="J2" s="26" t="s">
        <v>14</v>
      </c>
      <c r="K2" s="26" t="s">
        <v>15</v>
      </c>
      <c r="L2" s="26" t="s">
        <v>16</v>
      </c>
      <c r="M2" s="26" t="s">
        <v>17</v>
      </c>
      <c r="N2" s="26" t="s">
        <v>18</v>
      </c>
      <c r="O2" s="26" t="s">
        <v>19</v>
      </c>
      <c r="P2" s="26" t="s">
        <v>20</v>
      </c>
      <c r="Q2" s="26" t="s">
        <v>21</v>
      </c>
      <c r="R2" s="26" t="s">
        <v>22</v>
      </c>
      <c r="V2" s="9" t="s">
        <v>38</v>
      </c>
      <c r="W2">
        <f t="shared" ref="W2:W33" si="0">COUNTIF($I$12:$U$999,V2)</f>
        <v>9</v>
      </c>
    </row>
    <row r="3" spans="1:23" ht="15" thickTop="1" thickBot="1" x14ac:dyDescent="0.2">
      <c r="A3" s="30" t="s">
        <v>23</v>
      </c>
      <c r="B3" s="14" t="s">
        <v>209</v>
      </c>
      <c r="D3" s="1"/>
      <c r="F3" s="18">
        <v>4</v>
      </c>
      <c r="G3" s="17" t="s">
        <v>7</v>
      </c>
      <c r="H3" s="4">
        <f>J3*3+K3</f>
        <v>12</v>
      </c>
      <c r="I3" s="4">
        <f>J3+K3+L3</f>
        <v>10</v>
      </c>
      <c r="J3" s="5">
        <v>4</v>
      </c>
      <c r="K3" s="5"/>
      <c r="L3" s="5">
        <v>6</v>
      </c>
      <c r="M3" s="5">
        <f>+D30+F15+F19+F16+D20+F24+D27+F39+D40+D31</f>
        <v>16</v>
      </c>
      <c r="N3" s="16">
        <f>D15+D16+D19+F27+F30+F31+F40+D24+F20+D39</f>
        <v>12</v>
      </c>
      <c r="O3" s="4">
        <f>M3-N3</f>
        <v>4</v>
      </c>
      <c r="P3" s="6">
        <f>H3/I3</f>
        <v>1.2</v>
      </c>
      <c r="Q3" s="6">
        <f>M3/I3</f>
        <v>1.6</v>
      </c>
      <c r="R3" s="6">
        <f>N3/I3</f>
        <v>1.2</v>
      </c>
      <c r="V3" s="9" t="s">
        <v>31</v>
      </c>
      <c r="W3">
        <f t="shared" si="0"/>
        <v>6</v>
      </c>
    </row>
    <row r="4" spans="1:23" ht="15" thickTop="1" thickBot="1" x14ac:dyDescent="0.2">
      <c r="A4" s="30" t="s">
        <v>83</v>
      </c>
      <c r="B4" t="s">
        <v>210</v>
      </c>
      <c r="D4" s="1"/>
      <c r="F4" s="18">
        <v>5</v>
      </c>
      <c r="G4" s="17" t="s">
        <v>6</v>
      </c>
      <c r="H4" s="4">
        <f t="shared" ref="H4:H8" si="1">J4*3+K4</f>
        <v>4</v>
      </c>
      <c r="I4" s="4">
        <f t="shared" ref="I4:I8" si="2">J4+K4+L4</f>
        <v>10</v>
      </c>
      <c r="J4" s="5">
        <v>1</v>
      </c>
      <c r="K4" s="5">
        <v>1</v>
      </c>
      <c r="L4" s="5">
        <v>8</v>
      </c>
      <c r="M4" s="5">
        <f>F18+F21+F23+D24+F30+D32+F37+D26+D28+D35</f>
        <v>13</v>
      </c>
      <c r="N4" s="5">
        <f>D18+D21+D23+F24+F26+F28+D30+F32+D37+F35</f>
        <v>30</v>
      </c>
      <c r="O4" s="4">
        <f t="shared" ref="O4:O8" si="3">M4-N4</f>
        <v>-17</v>
      </c>
      <c r="P4" s="6">
        <f t="shared" ref="P4:P8" si="4">H4/I4</f>
        <v>0.4</v>
      </c>
      <c r="Q4" s="6">
        <f t="shared" ref="Q4:Q8" si="5">M4/I4</f>
        <v>1.3</v>
      </c>
      <c r="R4" s="6">
        <f t="shared" ref="R4:R8" si="6">N4/I4</f>
        <v>3</v>
      </c>
      <c r="V4" s="19" t="s">
        <v>65</v>
      </c>
      <c r="W4">
        <f t="shared" si="0"/>
        <v>4</v>
      </c>
    </row>
    <row r="5" spans="1:23" ht="15" thickTop="1" thickBot="1" x14ac:dyDescent="0.2">
      <c r="A5" s="30" t="s">
        <v>25</v>
      </c>
      <c r="B5" t="s">
        <v>211</v>
      </c>
      <c r="D5" s="1"/>
      <c r="F5" s="18">
        <v>1</v>
      </c>
      <c r="G5" s="17" t="s">
        <v>8</v>
      </c>
      <c r="H5" s="4">
        <f t="shared" si="1"/>
        <v>25</v>
      </c>
      <c r="I5" s="4">
        <f t="shared" si="2"/>
        <v>10</v>
      </c>
      <c r="J5" s="5">
        <v>8</v>
      </c>
      <c r="K5" s="5">
        <v>1</v>
      </c>
      <c r="L5" s="5">
        <v>1</v>
      </c>
      <c r="M5" s="5">
        <f>F14+D17+D19+D21+F25+F28+D29+F31+D33+F36</f>
        <v>30</v>
      </c>
      <c r="N5" s="5">
        <f>F17+F19+D25+F29+D36+F33+F21+D28+D31+D14</f>
        <v>13</v>
      </c>
      <c r="O5" s="4">
        <f t="shared" si="3"/>
        <v>17</v>
      </c>
      <c r="P5" s="6">
        <f t="shared" si="4"/>
        <v>2.5</v>
      </c>
      <c r="Q5" s="6">
        <f t="shared" si="5"/>
        <v>3</v>
      </c>
      <c r="R5" s="6">
        <f t="shared" si="6"/>
        <v>1.3</v>
      </c>
      <c r="V5" s="13" t="s">
        <v>169</v>
      </c>
      <c r="W5">
        <f t="shared" si="0"/>
        <v>4</v>
      </c>
    </row>
    <row r="6" spans="1:23" ht="15" thickTop="1" thickBot="1" x14ac:dyDescent="0.2">
      <c r="A6" s="30" t="s">
        <v>24</v>
      </c>
      <c r="B6" t="s">
        <v>211</v>
      </c>
      <c r="C6" s="1">
        <v>9</v>
      </c>
      <c r="D6" s="1"/>
      <c r="F6" s="18">
        <v>2</v>
      </c>
      <c r="G6" s="17" t="s">
        <v>9</v>
      </c>
      <c r="H6" s="4">
        <f t="shared" si="1"/>
        <v>25</v>
      </c>
      <c r="I6" s="4">
        <f t="shared" si="2"/>
        <v>10</v>
      </c>
      <c r="J6" s="5">
        <v>8</v>
      </c>
      <c r="K6" s="5">
        <v>1</v>
      </c>
      <c r="L6" s="5">
        <v>1</v>
      </c>
      <c r="M6" s="5">
        <f>F13+D14+D16+D18+F20+D22+F26+F29+D34+F38</f>
        <v>18</v>
      </c>
      <c r="N6" s="5">
        <f>F14+D13+F16+F18+D20+F22+D29+F34+D26+D38</f>
        <v>6</v>
      </c>
      <c r="O6" s="4">
        <f t="shared" si="3"/>
        <v>12</v>
      </c>
      <c r="P6" s="6">
        <f t="shared" si="4"/>
        <v>2.5</v>
      </c>
      <c r="Q6" s="6">
        <f t="shared" si="5"/>
        <v>1.8</v>
      </c>
      <c r="R6" s="6">
        <f t="shared" si="6"/>
        <v>0.6</v>
      </c>
      <c r="V6" s="10" t="s">
        <v>54</v>
      </c>
      <c r="W6">
        <f t="shared" si="0"/>
        <v>3</v>
      </c>
    </row>
    <row r="7" spans="1:23" ht="15" thickTop="1" thickBot="1" x14ac:dyDescent="0.2">
      <c r="A7" s="30" t="s">
        <v>70</v>
      </c>
      <c r="B7" t="s">
        <v>212</v>
      </c>
      <c r="C7" s="1">
        <v>6</v>
      </c>
      <c r="D7" s="1"/>
      <c r="F7" s="18">
        <v>3</v>
      </c>
      <c r="G7" s="17" t="s">
        <v>10</v>
      </c>
      <c r="H7" s="4">
        <f t="shared" si="1"/>
        <v>19</v>
      </c>
      <c r="I7" s="4">
        <f t="shared" si="2"/>
        <v>10</v>
      </c>
      <c r="J7" s="5">
        <v>6</v>
      </c>
      <c r="K7" s="5">
        <v>1</v>
      </c>
      <c r="L7" s="5">
        <v>3</v>
      </c>
      <c r="M7" s="5">
        <f>F34+F35+D36+D37+D38+F40+F41+D42+F33+D39</f>
        <v>19</v>
      </c>
      <c r="N7" s="5">
        <f>D34+D33+D35+F36+F37+F39+D40+D41+F42+F38</f>
        <v>12</v>
      </c>
      <c r="O7" s="4">
        <f t="shared" si="3"/>
        <v>7</v>
      </c>
      <c r="P7" s="6">
        <f t="shared" si="4"/>
        <v>1.9</v>
      </c>
      <c r="Q7" s="6">
        <f t="shared" si="5"/>
        <v>1.9</v>
      </c>
      <c r="R7" s="6">
        <f t="shared" si="6"/>
        <v>1.2</v>
      </c>
      <c r="V7" s="13" t="s">
        <v>125</v>
      </c>
      <c r="W7">
        <f t="shared" si="0"/>
        <v>3</v>
      </c>
    </row>
    <row r="8" spans="1:23" ht="15" thickTop="1" thickBot="1" x14ac:dyDescent="0.2">
      <c r="A8" s="30" t="s">
        <v>95</v>
      </c>
      <c r="B8" t="s">
        <v>213</v>
      </c>
      <c r="C8" s="1">
        <v>4</v>
      </c>
      <c r="D8" s="1"/>
      <c r="F8" s="18">
        <v>6</v>
      </c>
      <c r="G8" s="17" t="s">
        <v>11</v>
      </c>
      <c r="H8" s="4">
        <f t="shared" si="1"/>
        <v>2</v>
      </c>
      <c r="I8" s="4">
        <f t="shared" si="2"/>
        <v>10</v>
      </c>
      <c r="J8" s="5"/>
      <c r="K8" s="5">
        <v>2</v>
      </c>
      <c r="L8" s="5">
        <v>8</v>
      </c>
      <c r="M8" s="5">
        <f>D13+D15+F17+F22+D23+D25+F27+F32+D41+F42</f>
        <v>11</v>
      </c>
      <c r="N8" s="5">
        <f>F13+F15+D17+D22+F23+F25+D27+F41+D42+D32</f>
        <v>34</v>
      </c>
      <c r="O8" s="4">
        <f t="shared" si="3"/>
        <v>-23</v>
      </c>
      <c r="P8" s="6">
        <f t="shared" si="4"/>
        <v>0.2</v>
      </c>
      <c r="Q8" s="6">
        <f t="shared" si="5"/>
        <v>1.1000000000000001</v>
      </c>
      <c r="R8" s="6">
        <f t="shared" si="6"/>
        <v>3.4</v>
      </c>
      <c r="V8" s="8" t="s">
        <v>72</v>
      </c>
      <c r="W8">
        <f t="shared" si="0"/>
        <v>3</v>
      </c>
    </row>
    <row r="9" spans="1:23" ht="14.25" thickTop="1" x14ac:dyDescent="0.15">
      <c r="A9" s="15"/>
      <c r="D9" s="1"/>
      <c r="F9" s="1"/>
      <c r="O9" s="11">
        <f>SUM(O3:O8)</f>
        <v>0</v>
      </c>
      <c r="V9" t="s">
        <v>68</v>
      </c>
      <c r="W9">
        <f t="shared" si="0"/>
        <v>3</v>
      </c>
    </row>
    <row r="10" spans="1:23" x14ac:dyDescent="0.15">
      <c r="A10" s="15"/>
      <c r="B10" s="15"/>
      <c r="V10" s="7" t="s">
        <v>74</v>
      </c>
      <c r="W10">
        <f t="shared" si="0"/>
        <v>3</v>
      </c>
    </row>
    <row r="11" spans="1:23" x14ac:dyDescent="0.15">
      <c r="B11" s="12"/>
      <c r="C11" s="51" t="s">
        <v>1</v>
      </c>
      <c r="D11" s="51"/>
      <c r="E11" s="51"/>
      <c r="F11" s="51"/>
      <c r="G11" s="51"/>
      <c r="V11" s="9" t="s">
        <v>47</v>
      </c>
      <c r="W11">
        <f t="shared" si="0"/>
        <v>3</v>
      </c>
    </row>
    <row r="12" spans="1:23" x14ac:dyDescent="0.15">
      <c r="C12" s="23" t="s">
        <v>2</v>
      </c>
      <c r="D12" s="23"/>
      <c r="E12" s="23"/>
      <c r="F12" s="23"/>
      <c r="G12" s="22" t="s">
        <v>3</v>
      </c>
      <c r="I12" s="21" t="s">
        <v>5</v>
      </c>
      <c r="J12" s="21"/>
      <c r="K12" s="21"/>
      <c r="L12" s="21"/>
      <c r="M12" s="21"/>
      <c r="N12" s="21"/>
      <c r="O12" s="21"/>
      <c r="P12" s="21"/>
      <c r="Q12" s="21"/>
      <c r="R12" s="21"/>
      <c r="S12" s="21"/>
      <c r="T12" s="22"/>
      <c r="V12" s="8" t="s">
        <v>77</v>
      </c>
      <c r="W12">
        <f t="shared" si="0"/>
        <v>2</v>
      </c>
    </row>
    <row r="13" spans="1:23" x14ac:dyDescent="0.15">
      <c r="C13" s="1" t="s">
        <v>11</v>
      </c>
      <c r="D13" s="1">
        <v>0</v>
      </c>
      <c r="E13" s="1" t="s">
        <v>4</v>
      </c>
      <c r="F13" s="1">
        <v>3</v>
      </c>
      <c r="G13" s="1" t="s">
        <v>9</v>
      </c>
      <c r="I13" s="20" t="s">
        <v>164</v>
      </c>
      <c r="J13" s="20" t="s">
        <v>165</v>
      </c>
      <c r="K13" s="20" t="s">
        <v>166</v>
      </c>
      <c r="L13" s="20"/>
      <c r="M13" s="20"/>
      <c r="N13" s="20"/>
      <c r="O13" s="20"/>
      <c r="P13" s="20"/>
      <c r="Q13" s="20"/>
      <c r="R13" s="20"/>
      <c r="S13" s="20"/>
      <c r="V13" s="7" t="s">
        <v>43</v>
      </c>
      <c r="W13">
        <f t="shared" si="0"/>
        <v>2</v>
      </c>
    </row>
    <row r="14" spans="1:23" x14ac:dyDescent="0.15">
      <c r="C14" s="1" t="s">
        <v>9</v>
      </c>
      <c r="D14" s="1">
        <v>3</v>
      </c>
      <c r="E14" s="1" t="s">
        <v>4</v>
      </c>
      <c r="F14" s="1">
        <v>1</v>
      </c>
      <c r="G14" s="1" t="s">
        <v>8</v>
      </c>
      <c r="I14" s="20" t="s">
        <v>149</v>
      </c>
      <c r="J14" s="20" t="s">
        <v>149</v>
      </c>
      <c r="K14" s="20" t="s">
        <v>150</v>
      </c>
      <c r="L14" s="20" t="s">
        <v>151</v>
      </c>
      <c r="M14" s="20"/>
      <c r="N14" s="20"/>
      <c r="O14" s="20"/>
      <c r="P14" s="20"/>
      <c r="Q14" s="20"/>
      <c r="R14" s="20"/>
      <c r="S14" s="20"/>
      <c r="V14" s="7" t="s">
        <v>44</v>
      </c>
      <c r="W14">
        <f t="shared" si="0"/>
        <v>2</v>
      </c>
    </row>
    <row r="15" spans="1:23" x14ac:dyDescent="0.15">
      <c r="C15" s="1" t="s">
        <v>11</v>
      </c>
      <c r="D15" s="1">
        <v>0</v>
      </c>
      <c r="E15" s="1" t="s">
        <v>4</v>
      </c>
      <c r="F15" s="1">
        <v>2</v>
      </c>
      <c r="G15" s="1" t="s">
        <v>7</v>
      </c>
      <c r="I15" s="20" t="s">
        <v>170</v>
      </c>
      <c r="J15" s="20" t="s">
        <v>171</v>
      </c>
      <c r="K15" s="20"/>
      <c r="L15" s="20"/>
      <c r="M15" s="20"/>
      <c r="N15" s="20"/>
      <c r="O15" s="20"/>
      <c r="P15" s="20"/>
      <c r="Q15" s="20"/>
      <c r="R15" s="20"/>
      <c r="S15" s="20"/>
      <c r="V15" s="8" t="s">
        <v>84</v>
      </c>
      <c r="W15">
        <f t="shared" si="0"/>
        <v>2</v>
      </c>
    </row>
    <row r="16" spans="1:23" x14ac:dyDescent="0.15">
      <c r="C16" s="1" t="s">
        <v>9</v>
      </c>
      <c r="D16" s="1">
        <v>1</v>
      </c>
      <c r="E16" s="1" t="s">
        <v>4</v>
      </c>
      <c r="F16" s="1">
        <v>0</v>
      </c>
      <c r="G16" s="1" t="s">
        <v>7</v>
      </c>
      <c r="I16" s="20" t="s">
        <v>187</v>
      </c>
      <c r="J16" s="20"/>
      <c r="K16" s="20"/>
      <c r="L16" s="20"/>
      <c r="M16" s="20"/>
      <c r="N16" s="20"/>
      <c r="O16" s="20"/>
      <c r="P16" s="20"/>
      <c r="Q16" s="20"/>
      <c r="R16" s="20"/>
      <c r="S16" s="20"/>
      <c r="V16" s="13" t="s">
        <v>42</v>
      </c>
      <c r="W16">
        <f t="shared" si="0"/>
        <v>2</v>
      </c>
    </row>
    <row r="17" spans="3:23" x14ac:dyDescent="0.15">
      <c r="C17" s="1" t="s">
        <v>8</v>
      </c>
      <c r="D17" s="1">
        <v>5</v>
      </c>
      <c r="E17" s="1" t="s">
        <v>4</v>
      </c>
      <c r="F17" s="1">
        <v>2</v>
      </c>
      <c r="G17" s="1" t="s">
        <v>11</v>
      </c>
      <c r="I17" s="20" t="s">
        <v>184</v>
      </c>
      <c r="J17" s="20" t="s">
        <v>184</v>
      </c>
      <c r="K17" s="20" t="s">
        <v>189</v>
      </c>
      <c r="L17" s="20" t="s">
        <v>206</v>
      </c>
      <c r="M17" s="20" t="s">
        <v>180</v>
      </c>
      <c r="N17" s="20" t="s">
        <v>204</v>
      </c>
      <c r="O17" s="20"/>
      <c r="P17" s="20"/>
      <c r="Q17" s="20"/>
      <c r="R17" s="20"/>
      <c r="S17" s="20"/>
      <c r="V17" s="10" t="s">
        <v>164</v>
      </c>
      <c r="W17">
        <f t="shared" si="0"/>
        <v>2</v>
      </c>
    </row>
    <row r="18" spans="3:23" x14ac:dyDescent="0.15">
      <c r="C18" s="1" t="s">
        <v>9</v>
      </c>
      <c r="D18" s="1">
        <v>3</v>
      </c>
      <c r="E18" s="1" t="s">
        <v>4</v>
      </c>
      <c r="F18" s="1">
        <v>1</v>
      </c>
      <c r="G18" s="1" t="s">
        <v>6</v>
      </c>
      <c r="I18" s="20" t="s">
        <v>190</v>
      </c>
      <c r="J18" s="20" t="s">
        <v>190</v>
      </c>
      <c r="K18" s="20" t="s">
        <v>191</v>
      </c>
      <c r="L18" s="20" t="s">
        <v>192</v>
      </c>
      <c r="M18" s="20"/>
      <c r="N18" s="20"/>
      <c r="O18" s="20"/>
      <c r="P18" s="20"/>
      <c r="Q18" s="20"/>
      <c r="R18" s="20"/>
      <c r="S18" s="20"/>
      <c r="V18" s="8" t="s">
        <v>186</v>
      </c>
      <c r="W18">
        <f t="shared" si="0"/>
        <v>2</v>
      </c>
    </row>
    <row r="19" spans="3:23" x14ac:dyDescent="0.15">
      <c r="C19" s="1" t="s">
        <v>8</v>
      </c>
      <c r="D19" s="1">
        <v>2</v>
      </c>
      <c r="E19" s="1" t="s">
        <v>4</v>
      </c>
      <c r="F19" s="1">
        <v>1</v>
      </c>
      <c r="G19" s="1" t="s">
        <v>7</v>
      </c>
      <c r="I19" s="20" t="s">
        <v>188</v>
      </c>
      <c r="J19" s="20" t="s">
        <v>188</v>
      </c>
      <c r="K19" s="20" t="s">
        <v>198</v>
      </c>
      <c r="L19" s="20"/>
      <c r="M19" s="20"/>
      <c r="N19" s="20"/>
      <c r="O19" s="20"/>
      <c r="P19" s="20"/>
      <c r="Q19" s="20"/>
      <c r="R19" s="20"/>
      <c r="S19" s="20"/>
      <c r="V19" s="19" t="s">
        <v>131</v>
      </c>
      <c r="W19">
        <f t="shared" si="0"/>
        <v>2</v>
      </c>
    </row>
    <row r="20" spans="3:23" x14ac:dyDescent="0.15">
      <c r="C20" s="1" t="s">
        <v>7</v>
      </c>
      <c r="D20" s="1">
        <v>0</v>
      </c>
      <c r="E20" s="1" t="s">
        <v>4</v>
      </c>
      <c r="F20" s="1">
        <v>1</v>
      </c>
      <c r="G20" s="1" t="s">
        <v>9</v>
      </c>
      <c r="I20" s="20" t="s">
        <v>205</v>
      </c>
      <c r="J20" s="20"/>
      <c r="K20" s="20"/>
      <c r="L20" s="20"/>
      <c r="M20" s="20"/>
      <c r="N20" s="20"/>
      <c r="O20" s="20"/>
      <c r="P20" s="20"/>
      <c r="Q20" s="20"/>
      <c r="R20" s="20"/>
      <c r="S20" s="20"/>
      <c r="V20" s="19" t="s">
        <v>129</v>
      </c>
      <c r="W20">
        <f t="shared" si="0"/>
        <v>2</v>
      </c>
    </row>
    <row r="21" spans="3:23" x14ac:dyDescent="0.15">
      <c r="C21" s="1" t="s">
        <v>8</v>
      </c>
      <c r="D21" s="1">
        <v>3</v>
      </c>
      <c r="E21" s="1" t="s">
        <v>4</v>
      </c>
      <c r="F21" s="1">
        <v>2</v>
      </c>
      <c r="G21" s="1" t="s">
        <v>6</v>
      </c>
      <c r="H21" s="1"/>
      <c r="I21" s="20" t="s">
        <v>143</v>
      </c>
      <c r="J21" s="20" t="s">
        <v>143</v>
      </c>
      <c r="K21" s="20" t="s">
        <v>144</v>
      </c>
      <c r="L21" s="20" t="s">
        <v>145</v>
      </c>
      <c r="M21" s="20" t="s">
        <v>146</v>
      </c>
      <c r="N21" s="20"/>
      <c r="O21" s="20"/>
      <c r="P21" s="20"/>
      <c r="Q21" s="20"/>
      <c r="R21" s="20"/>
      <c r="S21" s="20"/>
      <c r="V21" s="13" t="s">
        <v>168</v>
      </c>
      <c r="W21">
        <f t="shared" si="0"/>
        <v>2</v>
      </c>
    </row>
    <row r="22" spans="3:23" x14ac:dyDescent="0.15">
      <c r="C22" s="1" t="s">
        <v>9</v>
      </c>
      <c r="D22" s="1">
        <v>2</v>
      </c>
      <c r="E22" s="1" t="s">
        <v>4</v>
      </c>
      <c r="F22" s="1">
        <v>2</v>
      </c>
      <c r="G22" s="1" t="s">
        <v>11</v>
      </c>
      <c r="I22" s="20" t="s">
        <v>164</v>
      </c>
      <c r="J22" s="20" t="s">
        <v>179</v>
      </c>
      <c r="K22" s="20" t="s">
        <v>180</v>
      </c>
      <c r="L22" s="20" t="s">
        <v>181</v>
      </c>
      <c r="M22" s="20"/>
      <c r="N22" s="20"/>
      <c r="O22" s="20"/>
      <c r="P22" s="20"/>
      <c r="Q22" s="20"/>
      <c r="R22" s="20"/>
      <c r="S22" s="20"/>
      <c r="V22" s="19" t="s">
        <v>41</v>
      </c>
      <c r="W22">
        <f t="shared" si="0"/>
        <v>2</v>
      </c>
    </row>
    <row r="23" spans="3:23" x14ac:dyDescent="0.15">
      <c r="C23" s="1" t="s">
        <v>11</v>
      </c>
      <c r="D23" s="1">
        <v>1</v>
      </c>
      <c r="E23" s="1" t="s">
        <v>4</v>
      </c>
      <c r="F23" s="1">
        <v>5</v>
      </c>
      <c r="G23" s="1" t="s">
        <v>6</v>
      </c>
      <c r="I23" s="20" t="s">
        <v>185</v>
      </c>
      <c r="J23" s="20" t="s">
        <v>167</v>
      </c>
      <c r="K23" s="20" t="s">
        <v>157</v>
      </c>
      <c r="L23" s="20" t="s">
        <v>159</v>
      </c>
      <c r="M23" s="20" t="s">
        <v>186</v>
      </c>
      <c r="N23" s="20" t="s">
        <v>186</v>
      </c>
      <c r="O23" s="20"/>
      <c r="P23" s="20"/>
      <c r="Q23" s="20"/>
      <c r="R23" s="20"/>
      <c r="S23" s="20"/>
      <c r="V23" s="9" t="s">
        <v>59</v>
      </c>
      <c r="W23">
        <f t="shared" si="0"/>
        <v>2</v>
      </c>
    </row>
    <row r="24" spans="3:23" x14ac:dyDescent="0.15">
      <c r="C24" s="1" t="s">
        <v>6</v>
      </c>
      <c r="D24" s="1">
        <v>0</v>
      </c>
      <c r="E24" s="1" t="s">
        <v>4</v>
      </c>
      <c r="F24" s="1">
        <v>1</v>
      </c>
      <c r="G24" s="1" t="s">
        <v>7</v>
      </c>
      <c r="I24" s="20" t="s">
        <v>148</v>
      </c>
      <c r="J24" s="20"/>
      <c r="K24" s="20"/>
      <c r="L24" s="20"/>
      <c r="M24" s="20"/>
      <c r="N24" s="20"/>
      <c r="O24" s="20"/>
      <c r="P24" s="20"/>
      <c r="Q24" s="20"/>
      <c r="R24" s="20"/>
      <c r="S24" s="20"/>
      <c r="V24" s="9" t="s">
        <v>55</v>
      </c>
      <c r="W24">
        <f t="shared" si="0"/>
        <v>2</v>
      </c>
    </row>
    <row r="25" spans="3:23" x14ac:dyDescent="0.15">
      <c r="C25" s="1" t="s">
        <v>11</v>
      </c>
      <c r="D25" s="1">
        <v>1</v>
      </c>
      <c r="E25" s="1" t="s">
        <v>4</v>
      </c>
      <c r="F25" s="1">
        <v>4</v>
      </c>
      <c r="G25" s="1" t="s">
        <v>8</v>
      </c>
      <c r="I25" s="20" t="s">
        <v>180</v>
      </c>
      <c r="J25" s="20" t="s">
        <v>188</v>
      </c>
      <c r="K25" s="20" t="s">
        <v>188</v>
      </c>
      <c r="L25" s="20" t="s">
        <v>189</v>
      </c>
      <c r="M25" s="20" t="s">
        <v>184</v>
      </c>
      <c r="N25" s="20"/>
      <c r="O25" s="20"/>
      <c r="P25" s="20"/>
      <c r="Q25" s="20"/>
      <c r="R25" s="20"/>
      <c r="S25" s="20"/>
      <c r="V25" s="7" t="s">
        <v>29</v>
      </c>
      <c r="W25">
        <f t="shared" si="0"/>
        <v>2</v>
      </c>
    </row>
    <row r="26" spans="3:23" x14ac:dyDescent="0.15">
      <c r="C26" s="1" t="s">
        <v>6</v>
      </c>
      <c r="D26" s="1">
        <v>0</v>
      </c>
      <c r="E26" s="1" t="s">
        <v>4</v>
      </c>
      <c r="F26" s="1">
        <v>1</v>
      </c>
      <c r="G26" s="1" t="s">
        <v>9</v>
      </c>
      <c r="I26" s="20" t="s">
        <v>149</v>
      </c>
      <c r="J26" s="20"/>
      <c r="K26" s="20"/>
      <c r="L26" s="20"/>
      <c r="M26" s="20"/>
      <c r="N26" s="20"/>
      <c r="O26" s="20"/>
      <c r="P26" s="20"/>
      <c r="Q26" s="20"/>
      <c r="R26" s="20"/>
      <c r="S26" s="20"/>
      <c r="V26" s="10" t="s">
        <v>93</v>
      </c>
      <c r="W26">
        <f t="shared" si="0"/>
        <v>2</v>
      </c>
    </row>
    <row r="27" spans="3:23" x14ac:dyDescent="0.15">
      <c r="C27" s="1" t="s">
        <v>7</v>
      </c>
      <c r="D27" s="1">
        <v>4</v>
      </c>
      <c r="E27" s="1" t="s">
        <v>4</v>
      </c>
      <c r="F27" s="1">
        <v>0</v>
      </c>
      <c r="G27" s="1" t="s">
        <v>11</v>
      </c>
      <c r="I27" s="20" t="s">
        <v>196</v>
      </c>
      <c r="J27" s="20" t="s">
        <v>197</v>
      </c>
      <c r="K27" s="20" t="s">
        <v>198</v>
      </c>
      <c r="L27" s="20" t="s">
        <v>199</v>
      </c>
      <c r="M27" s="20"/>
      <c r="N27" s="20"/>
      <c r="O27" s="20"/>
      <c r="P27" s="20"/>
      <c r="Q27" s="20"/>
      <c r="R27" s="20"/>
      <c r="S27" s="20"/>
      <c r="V27" s="9" t="s">
        <v>39</v>
      </c>
      <c r="W27">
        <f t="shared" si="0"/>
        <v>1</v>
      </c>
    </row>
    <row r="28" spans="3:23" x14ac:dyDescent="0.15">
      <c r="C28" s="1" t="s">
        <v>6</v>
      </c>
      <c r="D28" s="1">
        <v>0</v>
      </c>
      <c r="E28" s="1" t="s">
        <v>4</v>
      </c>
      <c r="F28" s="1">
        <v>7</v>
      </c>
      <c r="G28" s="1" t="s">
        <v>8</v>
      </c>
      <c r="I28" s="20" t="s">
        <v>200</v>
      </c>
      <c r="J28" s="20" t="s">
        <v>189</v>
      </c>
      <c r="K28" s="20" t="s">
        <v>188</v>
      </c>
      <c r="L28" s="20" t="s">
        <v>188</v>
      </c>
      <c r="M28" s="20" t="s">
        <v>188</v>
      </c>
      <c r="N28" s="20" t="s">
        <v>201</v>
      </c>
      <c r="O28" s="20" t="s">
        <v>201</v>
      </c>
      <c r="P28" s="20"/>
      <c r="Q28" s="20"/>
      <c r="R28" s="20"/>
      <c r="S28" s="20"/>
      <c r="V28" s="8" t="s">
        <v>147</v>
      </c>
      <c r="W28">
        <f t="shared" si="0"/>
        <v>1</v>
      </c>
    </row>
    <row r="29" spans="3:23" x14ac:dyDescent="0.15">
      <c r="C29" s="1" t="s">
        <v>8</v>
      </c>
      <c r="D29" s="1">
        <v>2</v>
      </c>
      <c r="E29" s="1" t="s">
        <v>4</v>
      </c>
      <c r="F29" s="1">
        <v>1</v>
      </c>
      <c r="G29" s="1" t="s">
        <v>9</v>
      </c>
      <c r="I29" s="20" t="s">
        <v>200</v>
      </c>
      <c r="J29" s="20" t="s">
        <v>208</v>
      </c>
      <c r="K29" s="20" t="s">
        <v>184</v>
      </c>
      <c r="L29" s="20"/>
      <c r="M29" s="20"/>
      <c r="N29" s="20"/>
      <c r="O29" s="20"/>
      <c r="P29" s="20"/>
      <c r="Q29" s="20"/>
      <c r="R29" s="20"/>
      <c r="S29" s="20"/>
      <c r="V29" s="9" t="s">
        <v>152</v>
      </c>
      <c r="W29">
        <f t="shared" si="0"/>
        <v>1</v>
      </c>
    </row>
    <row r="30" spans="3:23" x14ac:dyDescent="0.15">
      <c r="C30" s="1" t="s">
        <v>7</v>
      </c>
      <c r="D30" s="1">
        <v>6</v>
      </c>
      <c r="E30" s="1" t="s">
        <v>4</v>
      </c>
      <c r="F30" s="1">
        <v>0</v>
      </c>
      <c r="G30" s="1" t="s">
        <v>6</v>
      </c>
      <c r="I30" s="20" t="s">
        <v>170</v>
      </c>
      <c r="J30" s="20" t="s">
        <v>170</v>
      </c>
      <c r="K30" s="20" t="s">
        <v>175</v>
      </c>
      <c r="L30" s="20" t="s">
        <v>176</v>
      </c>
      <c r="M30" s="20" t="s">
        <v>177</v>
      </c>
      <c r="N30" s="20" t="s">
        <v>178</v>
      </c>
      <c r="O30" s="20"/>
      <c r="P30" s="20"/>
      <c r="Q30" s="20"/>
      <c r="R30" s="20"/>
      <c r="S30" s="20"/>
      <c r="V30" s="10" t="s">
        <v>66</v>
      </c>
      <c r="W30">
        <f t="shared" si="0"/>
        <v>1</v>
      </c>
    </row>
    <row r="31" spans="3:23" x14ac:dyDescent="0.15">
      <c r="C31" s="1" t="s">
        <v>7</v>
      </c>
      <c r="D31" s="1">
        <v>1</v>
      </c>
      <c r="E31" s="1" t="s">
        <v>4</v>
      </c>
      <c r="F31" s="1">
        <v>2</v>
      </c>
      <c r="G31" s="1" t="s">
        <v>8</v>
      </c>
      <c r="I31" s="20" t="s">
        <v>151</v>
      </c>
      <c r="J31" s="20" t="s">
        <v>152</v>
      </c>
      <c r="K31" s="20" t="s">
        <v>153</v>
      </c>
      <c r="L31" s="20"/>
      <c r="M31" s="20"/>
      <c r="N31" s="20"/>
      <c r="O31" s="20"/>
      <c r="P31" s="20"/>
      <c r="Q31" s="20"/>
      <c r="R31" s="20"/>
      <c r="S31" s="20"/>
      <c r="V31" s="13" t="s">
        <v>78</v>
      </c>
      <c r="W31">
        <f t="shared" si="0"/>
        <v>1</v>
      </c>
    </row>
    <row r="32" spans="3:23" x14ac:dyDescent="0.15">
      <c r="C32" s="1" t="s">
        <v>6</v>
      </c>
      <c r="D32" s="1">
        <v>3</v>
      </c>
      <c r="E32" s="1" t="s">
        <v>4</v>
      </c>
      <c r="F32" s="1">
        <v>3</v>
      </c>
      <c r="G32" s="1" t="s">
        <v>11</v>
      </c>
      <c r="I32" s="20" t="s">
        <v>156</v>
      </c>
      <c r="J32" s="20" t="s">
        <v>156</v>
      </c>
      <c r="K32" s="20" t="s">
        <v>157</v>
      </c>
      <c r="L32" s="20" t="s">
        <v>158</v>
      </c>
      <c r="M32" s="20" t="s">
        <v>159</v>
      </c>
      <c r="N32" s="20" t="s">
        <v>160</v>
      </c>
      <c r="O32" s="20"/>
      <c r="P32" s="20"/>
      <c r="Q32" s="20"/>
      <c r="R32" s="20"/>
      <c r="S32" s="20"/>
      <c r="V32" s="10" t="s">
        <v>51</v>
      </c>
      <c r="W32">
        <f t="shared" si="0"/>
        <v>1</v>
      </c>
    </row>
    <row r="33" spans="3:23" x14ac:dyDescent="0.15">
      <c r="C33" s="1" t="s">
        <v>8</v>
      </c>
      <c r="D33" s="1">
        <v>1</v>
      </c>
      <c r="E33" s="1" t="s">
        <v>4</v>
      </c>
      <c r="F33" s="1">
        <v>1</v>
      </c>
      <c r="G33" s="1" t="s">
        <v>10</v>
      </c>
      <c r="H33" s="1"/>
      <c r="I33" s="20" t="s">
        <v>184</v>
      </c>
      <c r="J33" s="20" t="s">
        <v>178</v>
      </c>
      <c r="K33" s="20"/>
      <c r="L33" s="20"/>
      <c r="M33" s="20"/>
      <c r="N33" s="20"/>
      <c r="O33" s="20"/>
      <c r="P33" s="20"/>
      <c r="Q33" s="20"/>
      <c r="R33" s="20"/>
      <c r="S33" s="20"/>
      <c r="V33" s="10" t="s">
        <v>115</v>
      </c>
      <c r="W33">
        <f t="shared" si="0"/>
        <v>1</v>
      </c>
    </row>
    <row r="34" spans="3:23" x14ac:dyDescent="0.15">
      <c r="C34" s="1" t="s">
        <v>9</v>
      </c>
      <c r="D34" s="1">
        <v>2</v>
      </c>
      <c r="E34" s="1" t="s">
        <v>4</v>
      </c>
      <c r="F34" s="1">
        <v>0</v>
      </c>
      <c r="G34" s="1" t="s">
        <v>10</v>
      </c>
      <c r="H34" s="1"/>
      <c r="I34" s="20" t="s">
        <v>202</v>
      </c>
      <c r="J34" s="20" t="s">
        <v>203</v>
      </c>
      <c r="K34" s="20"/>
      <c r="L34" s="20"/>
      <c r="M34" s="20"/>
      <c r="N34" s="20"/>
      <c r="O34" s="20"/>
      <c r="P34" s="20"/>
      <c r="Q34" s="20"/>
      <c r="R34" s="20"/>
      <c r="S34" s="20"/>
      <c r="V34" s="19" t="s">
        <v>57</v>
      </c>
      <c r="W34">
        <f t="shared" ref="W34:W65" si="7">COUNTIF($I$12:$U$999,V34)</f>
        <v>1</v>
      </c>
    </row>
    <row r="35" spans="3:23" x14ac:dyDescent="0.15">
      <c r="C35" s="1" t="s">
        <v>6</v>
      </c>
      <c r="D35" s="1">
        <v>1</v>
      </c>
      <c r="E35" s="1" t="s">
        <v>4</v>
      </c>
      <c r="F35" s="1">
        <v>3</v>
      </c>
      <c r="G35" s="1" t="s">
        <v>10</v>
      </c>
      <c r="I35" s="20" t="s">
        <v>167</v>
      </c>
      <c r="J35" s="20" t="s">
        <v>168</v>
      </c>
      <c r="K35" s="20" t="s">
        <v>169</v>
      </c>
      <c r="L35" s="20" t="s">
        <v>163</v>
      </c>
      <c r="M35" s="20"/>
      <c r="N35" s="20"/>
      <c r="O35" s="20"/>
      <c r="P35" s="20"/>
      <c r="Q35" s="20"/>
      <c r="R35" s="20"/>
      <c r="S35" s="20"/>
      <c r="V35" s="7" t="s">
        <v>27</v>
      </c>
      <c r="W35">
        <f t="shared" si="7"/>
        <v>1</v>
      </c>
    </row>
    <row r="36" spans="3:23" x14ac:dyDescent="0.15">
      <c r="C36" s="1" t="s">
        <v>10</v>
      </c>
      <c r="D36" s="1">
        <v>1</v>
      </c>
      <c r="E36" s="1" t="s">
        <v>4</v>
      </c>
      <c r="F36" s="1">
        <v>3</v>
      </c>
      <c r="G36" s="1" t="s">
        <v>8</v>
      </c>
      <c r="I36" s="20" t="s">
        <v>162</v>
      </c>
      <c r="J36" s="20" t="s">
        <v>182</v>
      </c>
      <c r="K36" s="20" t="s">
        <v>183</v>
      </c>
      <c r="L36" s="20" t="s">
        <v>184</v>
      </c>
      <c r="M36" s="20"/>
      <c r="N36" s="20"/>
      <c r="O36" s="20"/>
      <c r="P36" s="20"/>
      <c r="Q36" s="20"/>
      <c r="R36" s="20"/>
      <c r="S36" s="20"/>
      <c r="V36" s="8" t="s">
        <v>82</v>
      </c>
      <c r="W36">
        <f t="shared" si="7"/>
        <v>1</v>
      </c>
    </row>
    <row r="37" spans="3:23" x14ac:dyDescent="0.15">
      <c r="C37" s="1" t="s">
        <v>10</v>
      </c>
      <c r="D37" s="1">
        <v>2</v>
      </c>
      <c r="E37" s="1" t="s">
        <v>4</v>
      </c>
      <c r="F37" s="1">
        <v>1</v>
      </c>
      <c r="G37" s="1" t="s">
        <v>6</v>
      </c>
      <c r="I37" s="20" t="s">
        <v>178</v>
      </c>
      <c r="J37" s="20" t="s">
        <v>159</v>
      </c>
      <c r="K37" s="20" t="s">
        <v>207</v>
      </c>
      <c r="L37" s="20"/>
      <c r="M37" s="20"/>
      <c r="N37" s="20"/>
      <c r="O37" s="20"/>
      <c r="P37" s="20"/>
      <c r="Q37" s="20"/>
      <c r="R37" s="20"/>
      <c r="S37" s="20"/>
      <c r="V37" s="19" t="s">
        <v>171</v>
      </c>
      <c r="W37">
        <f t="shared" si="7"/>
        <v>1</v>
      </c>
    </row>
    <row r="38" spans="3:23" x14ac:dyDescent="0.15">
      <c r="C38" s="1" t="s">
        <v>10</v>
      </c>
      <c r="D38" s="1">
        <v>0</v>
      </c>
      <c r="E38" s="1" t="s">
        <v>4</v>
      </c>
      <c r="F38" s="1">
        <v>1</v>
      </c>
      <c r="G38" s="1" t="s">
        <v>9</v>
      </c>
      <c r="I38" s="20" t="s">
        <v>172</v>
      </c>
      <c r="J38" s="20"/>
      <c r="K38" s="20"/>
      <c r="L38" s="20"/>
      <c r="M38" s="20"/>
      <c r="N38" s="20"/>
      <c r="O38" s="20"/>
      <c r="P38" s="20"/>
      <c r="Q38" s="20"/>
      <c r="R38" s="20"/>
      <c r="S38" s="20"/>
      <c r="V38" s="19" t="s">
        <v>175</v>
      </c>
      <c r="W38">
        <f t="shared" si="7"/>
        <v>1</v>
      </c>
    </row>
    <row r="39" spans="3:23" x14ac:dyDescent="0.15">
      <c r="C39" s="1" t="s">
        <v>10</v>
      </c>
      <c r="D39" s="1">
        <v>3</v>
      </c>
      <c r="E39" s="1" t="s">
        <v>4</v>
      </c>
      <c r="F39" s="1">
        <v>0</v>
      </c>
      <c r="G39" s="1" t="s">
        <v>7</v>
      </c>
      <c r="I39" s="20" t="s">
        <v>161</v>
      </c>
      <c r="J39" s="20" t="s">
        <v>162</v>
      </c>
      <c r="K39" s="20" t="s">
        <v>163</v>
      </c>
      <c r="L39" s="20"/>
      <c r="M39" s="20"/>
      <c r="N39" s="20"/>
      <c r="O39" s="20"/>
      <c r="P39" s="20"/>
      <c r="Q39" s="20"/>
      <c r="R39" s="20"/>
      <c r="S39" s="20"/>
      <c r="V39" s="9" t="s">
        <v>122</v>
      </c>
      <c r="W39">
        <f t="shared" si="7"/>
        <v>1</v>
      </c>
    </row>
    <row r="40" spans="3:23" x14ac:dyDescent="0.15">
      <c r="C40" s="1" t="s">
        <v>7</v>
      </c>
      <c r="D40" s="1">
        <v>1</v>
      </c>
      <c r="E40" s="1" t="s">
        <v>4</v>
      </c>
      <c r="F40" s="1">
        <v>3</v>
      </c>
      <c r="G40" s="1" t="s">
        <v>10</v>
      </c>
      <c r="I40" s="20" t="s">
        <v>176</v>
      </c>
      <c r="J40" s="20" t="s">
        <v>193</v>
      </c>
      <c r="K40" s="20" t="s">
        <v>194</v>
      </c>
      <c r="L40" s="20" t="s">
        <v>195</v>
      </c>
      <c r="M40" s="20"/>
      <c r="N40" s="20"/>
      <c r="O40" s="20"/>
      <c r="P40" s="20"/>
      <c r="Q40" s="20"/>
      <c r="R40" s="20"/>
      <c r="S40" s="20"/>
      <c r="V40" s="10" t="s">
        <v>105</v>
      </c>
      <c r="W40">
        <f t="shared" si="7"/>
        <v>1</v>
      </c>
    </row>
    <row r="41" spans="3:23" x14ac:dyDescent="0.15">
      <c r="C41" s="1" t="s">
        <v>11</v>
      </c>
      <c r="D41" s="1">
        <v>1</v>
      </c>
      <c r="E41" s="1" t="s">
        <v>4</v>
      </c>
      <c r="F41" s="1">
        <v>2</v>
      </c>
      <c r="G41" s="1" t="s">
        <v>10</v>
      </c>
      <c r="I41" s="20" t="s">
        <v>173</v>
      </c>
      <c r="J41" s="20" t="s">
        <v>174</v>
      </c>
      <c r="K41" s="20" t="s">
        <v>163</v>
      </c>
      <c r="L41" s="20"/>
      <c r="M41" s="20"/>
      <c r="N41" s="20"/>
      <c r="O41" s="20"/>
      <c r="P41" s="20"/>
      <c r="Q41" s="20"/>
      <c r="R41" s="20"/>
      <c r="S41" s="20"/>
      <c r="V41" s="7" t="s">
        <v>88</v>
      </c>
      <c r="W41">
        <f t="shared" si="7"/>
        <v>1</v>
      </c>
    </row>
    <row r="42" spans="3:23" x14ac:dyDescent="0.15">
      <c r="C42" s="1" t="s">
        <v>10</v>
      </c>
      <c r="D42" s="1">
        <v>4</v>
      </c>
      <c r="E42" s="1" t="s">
        <v>4</v>
      </c>
      <c r="F42" s="1">
        <v>1</v>
      </c>
      <c r="G42" s="1" t="s">
        <v>11</v>
      </c>
      <c r="I42" s="20" t="s">
        <v>169</v>
      </c>
      <c r="J42" s="20" t="s">
        <v>169</v>
      </c>
      <c r="K42" s="20" t="s">
        <v>169</v>
      </c>
      <c r="L42" s="20" t="s">
        <v>204</v>
      </c>
      <c r="M42" s="20" t="s">
        <v>168</v>
      </c>
      <c r="N42" s="20"/>
      <c r="O42" s="20"/>
      <c r="P42" s="20"/>
      <c r="Q42" s="20"/>
      <c r="R42" s="20"/>
      <c r="S42" s="20"/>
      <c r="V42" s="8" t="s">
        <v>62</v>
      </c>
      <c r="W42">
        <f t="shared" si="7"/>
        <v>1</v>
      </c>
    </row>
    <row r="43" spans="3:23" x14ac:dyDescent="0.15">
      <c r="I43" s="20"/>
      <c r="J43" s="20"/>
      <c r="K43" s="20"/>
      <c r="L43" s="20"/>
      <c r="M43" s="20"/>
      <c r="N43" s="20"/>
      <c r="O43" s="20"/>
      <c r="P43" s="20"/>
      <c r="Q43" s="20"/>
      <c r="R43" s="20"/>
      <c r="S43" s="20"/>
      <c r="V43" s="10" t="s">
        <v>134</v>
      </c>
      <c r="W43">
        <f t="shared" si="7"/>
        <v>1</v>
      </c>
    </row>
    <row r="44" spans="3:23" x14ac:dyDescent="0.15">
      <c r="V44" s="13" t="s">
        <v>116</v>
      </c>
      <c r="W44">
        <f t="shared" si="7"/>
        <v>1</v>
      </c>
    </row>
    <row r="45" spans="3:23" x14ac:dyDescent="0.15">
      <c r="V45" s="13" t="s">
        <v>120</v>
      </c>
      <c r="W45">
        <f t="shared" si="7"/>
        <v>1</v>
      </c>
    </row>
    <row r="46" spans="3:23" x14ac:dyDescent="0.15">
      <c r="V46" s="19" t="s">
        <v>64</v>
      </c>
      <c r="W46">
        <f t="shared" si="7"/>
        <v>1</v>
      </c>
    </row>
    <row r="47" spans="3:23" x14ac:dyDescent="0.15">
      <c r="V47" s="10" t="s">
        <v>132</v>
      </c>
      <c r="W47">
        <f t="shared" si="7"/>
        <v>1</v>
      </c>
    </row>
    <row r="48" spans="3:23" x14ac:dyDescent="0.15">
      <c r="V48" s="10" t="s">
        <v>85</v>
      </c>
      <c r="W48">
        <f t="shared" si="7"/>
        <v>1</v>
      </c>
    </row>
    <row r="49" spans="22:23" customFormat="1" x14ac:dyDescent="0.15">
      <c r="V49" s="8" t="s">
        <v>192</v>
      </c>
      <c r="W49">
        <f t="shared" si="7"/>
        <v>1</v>
      </c>
    </row>
    <row r="50" spans="22:23" customFormat="1" x14ac:dyDescent="0.15">
      <c r="V50" s="13" t="s">
        <v>193</v>
      </c>
      <c r="W50">
        <f t="shared" si="7"/>
        <v>1</v>
      </c>
    </row>
    <row r="51" spans="22:23" customFormat="1" x14ac:dyDescent="0.15">
      <c r="V51" s="13" t="s">
        <v>195</v>
      </c>
      <c r="W51">
        <f t="shared" si="7"/>
        <v>1</v>
      </c>
    </row>
    <row r="52" spans="22:23" customFormat="1" x14ac:dyDescent="0.15">
      <c r="V52" s="10" t="s">
        <v>203</v>
      </c>
      <c r="W52">
        <f t="shared" si="7"/>
        <v>1</v>
      </c>
    </row>
    <row r="53" spans="22:23" customFormat="1" x14ac:dyDescent="0.15">
      <c r="V53" s="13" t="s">
        <v>114</v>
      </c>
      <c r="W53">
        <f t="shared" si="7"/>
        <v>0</v>
      </c>
    </row>
    <row r="54" spans="22:23" customFormat="1" x14ac:dyDescent="0.15">
      <c r="V54" s="7" t="s">
        <v>53</v>
      </c>
      <c r="W54">
        <f t="shared" si="7"/>
        <v>0</v>
      </c>
    </row>
    <row r="55" spans="22:23" customFormat="1" x14ac:dyDescent="0.15">
      <c r="V55" s="8" t="s">
        <v>76</v>
      </c>
      <c r="W55">
        <f t="shared" si="7"/>
        <v>0</v>
      </c>
    </row>
    <row r="56" spans="22:23" customFormat="1" x14ac:dyDescent="0.15">
      <c r="V56" s="7" t="s">
        <v>50</v>
      </c>
      <c r="W56">
        <f t="shared" si="7"/>
        <v>0</v>
      </c>
    </row>
    <row r="57" spans="22:23" customFormat="1" x14ac:dyDescent="0.15">
      <c r="V57" s="8" t="s">
        <v>75</v>
      </c>
      <c r="W57">
        <f t="shared" si="7"/>
        <v>0</v>
      </c>
    </row>
    <row r="58" spans="22:23" customFormat="1" x14ac:dyDescent="0.15">
      <c r="V58" s="7" t="s">
        <v>33</v>
      </c>
      <c r="W58">
        <f t="shared" si="7"/>
        <v>0</v>
      </c>
    </row>
    <row r="59" spans="22:23" customFormat="1" x14ac:dyDescent="0.15">
      <c r="V59" s="13" t="s">
        <v>71</v>
      </c>
      <c r="W59">
        <f t="shared" si="7"/>
        <v>0</v>
      </c>
    </row>
    <row r="60" spans="22:23" customFormat="1" x14ac:dyDescent="0.15">
      <c r="V60" s="19" t="s">
        <v>81</v>
      </c>
      <c r="W60">
        <f t="shared" si="7"/>
        <v>0</v>
      </c>
    </row>
    <row r="61" spans="22:23" customFormat="1" x14ac:dyDescent="0.15">
      <c r="V61" s="19" t="s">
        <v>37</v>
      </c>
      <c r="W61">
        <f t="shared" si="7"/>
        <v>0</v>
      </c>
    </row>
    <row r="62" spans="22:23" customFormat="1" x14ac:dyDescent="0.15">
      <c r="V62" s="8" t="s">
        <v>101</v>
      </c>
      <c r="W62">
        <f t="shared" si="7"/>
        <v>0</v>
      </c>
    </row>
    <row r="63" spans="22:23" customFormat="1" x14ac:dyDescent="0.15">
      <c r="V63" s="7" t="s">
        <v>28</v>
      </c>
      <c r="W63">
        <f t="shared" si="7"/>
        <v>0</v>
      </c>
    </row>
    <row r="64" spans="22:23" customFormat="1" x14ac:dyDescent="0.15">
      <c r="V64" s="13" t="s">
        <v>123</v>
      </c>
      <c r="W64">
        <f t="shared" si="7"/>
        <v>0</v>
      </c>
    </row>
    <row r="65" spans="22:23" customFormat="1" x14ac:dyDescent="0.15">
      <c r="V65" s="13" t="s">
        <v>126</v>
      </c>
      <c r="W65">
        <f t="shared" si="7"/>
        <v>0</v>
      </c>
    </row>
    <row r="66" spans="22:23" customFormat="1" x14ac:dyDescent="0.15">
      <c r="V66" s="9" t="s">
        <v>128</v>
      </c>
      <c r="W66">
        <f t="shared" ref="W66:W97" si="8">COUNTIF($I$12:$U$999,V66)</f>
        <v>0</v>
      </c>
    </row>
    <row r="67" spans="22:23" customFormat="1" x14ac:dyDescent="0.15">
      <c r="V67" s="10" t="s">
        <v>133</v>
      </c>
      <c r="W67">
        <f t="shared" si="8"/>
        <v>0</v>
      </c>
    </row>
    <row r="68" spans="22:23" customFormat="1" x14ac:dyDescent="0.15">
      <c r="V68" s="19" t="s">
        <v>135</v>
      </c>
      <c r="W68">
        <f t="shared" si="8"/>
        <v>0</v>
      </c>
    </row>
    <row r="69" spans="22:23" customFormat="1" x14ac:dyDescent="0.15">
      <c r="V69" s="9" t="s">
        <v>32</v>
      </c>
      <c r="W69">
        <f t="shared" si="8"/>
        <v>0</v>
      </c>
    </row>
    <row r="70" spans="22:23" customFormat="1" x14ac:dyDescent="0.15">
      <c r="V70" s="8" t="s">
        <v>61</v>
      </c>
      <c r="W70">
        <f t="shared" si="8"/>
        <v>0</v>
      </c>
    </row>
    <row r="71" spans="22:23" customFormat="1" x14ac:dyDescent="0.15">
      <c r="V71" s="8" t="s">
        <v>26</v>
      </c>
      <c r="W71">
        <f t="shared" si="8"/>
        <v>0</v>
      </c>
    </row>
    <row r="72" spans="22:23" customFormat="1" x14ac:dyDescent="0.15">
      <c r="V72" s="10" t="s">
        <v>90</v>
      </c>
      <c r="W72">
        <f t="shared" si="8"/>
        <v>0</v>
      </c>
    </row>
    <row r="73" spans="22:23" customFormat="1" x14ac:dyDescent="0.15">
      <c r="V73" s="9" t="s">
        <v>30</v>
      </c>
      <c r="W73">
        <f t="shared" si="8"/>
        <v>0</v>
      </c>
    </row>
    <row r="74" spans="22:23" customFormat="1" x14ac:dyDescent="0.15">
      <c r="V74" s="8" t="s">
        <v>107</v>
      </c>
      <c r="W74">
        <f t="shared" si="8"/>
        <v>0</v>
      </c>
    </row>
    <row r="75" spans="22:23" customFormat="1" x14ac:dyDescent="0.15">
      <c r="V75" s="13" t="s">
        <v>80</v>
      </c>
      <c r="W75">
        <f t="shared" si="8"/>
        <v>0</v>
      </c>
    </row>
    <row r="76" spans="22:23" customFormat="1" x14ac:dyDescent="0.15">
      <c r="V76" s="9" t="s">
        <v>46</v>
      </c>
      <c r="W76">
        <f t="shared" si="8"/>
        <v>0</v>
      </c>
    </row>
    <row r="77" spans="22:23" customFormat="1" x14ac:dyDescent="0.15">
      <c r="V77" s="7" t="s">
        <v>89</v>
      </c>
      <c r="W77">
        <f t="shared" si="8"/>
        <v>0</v>
      </c>
    </row>
    <row r="78" spans="22:23" customFormat="1" x14ac:dyDescent="0.15">
      <c r="V78" s="10" t="s">
        <v>106</v>
      </c>
      <c r="W78">
        <f t="shared" si="8"/>
        <v>0</v>
      </c>
    </row>
    <row r="79" spans="22:23" customFormat="1" x14ac:dyDescent="0.15">
      <c r="V79" s="9" t="s">
        <v>113</v>
      </c>
      <c r="W79">
        <f t="shared" si="8"/>
        <v>0</v>
      </c>
    </row>
    <row r="80" spans="22:23" customFormat="1" x14ac:dyDescent="0.15">
      <c r="V80" s="19" t="s">
        <v>36</v>
      </c>
      <c r="W80">
        <f t="shared" si="8"/>
        <v>0</v>
      </c>
    </row>
    <row r="81" spans="22:23" customFormat="1" x14ac:dyDescent="0.15">
      <c r="V81" s="7" t="s">
        <v>45</v>
      </c>
      <c r="W81">
        <f t="shared" si="8"/>
        <v>0</v>
      </c>
    </row>
    <row r="82" spans="22:23" customFormat="1" x14ac:dyDescent="0.15">
      <c r="V82" s="13" t="s">
        <v>98</v>
      </c>
      <c r="W82">
        <f t="shared" si="8"/>
        <v>0</v>
      </c>
    </row>
    <row r="83" spans="22:23" customFormat="1" x14ac:dyDescent="0.15">
      <c r="V83" s="10" t="s">
        <v>58</v>
      </c>
      <c r="W83">
        <f t="shared" si="8"/>
        <v>0</v>
      </c>
    </row>
    <row r="84" spans="22:23" customFormat="1" x14ac:dyDescent="0.15">
      <c r="V84" s="13" t="s">
        <v>73</v>
      </c>
      <c r="W84">
        <f t="shared" si="8"/>
        <v>0</v>
      </c>
    </row>
    <row r="85" spans="22:23" customFormat="1" x14ac:dyDescent="0.15">
      <c r="V85" s="10" t="s">
        <v>52</v>
      </c>
      <c r="W85">
        <f t="shared" si="8"/>
        <v>0</v>
      </c>
    </row>
    <row r="86" spans="22:23" customFormat="1" x14ac:dyDescent="0.15">
      <c r="V86" s="7" t="s">
        <v>103</v>
      </c>
      <c r="W86">
        <f t="shared" si="8"/>
        <v>0</v>
      </c>
    </row>
    <row r="87" spans="22:23" customFormat="1" x14ac:dyDescent="0.15">
      <c r="V87" s="19" t="s">
        <v>94</v>
      </c>
      <c r="W87">
        <f t="shared" si="8"/>
        <v>0</v>
      </c>
    </row>
    <row r="88" spans="22:23" customFormat="1" x14ac:dyDescent="0.15">
      <c r="V88" s="13" t="s">
        <v>79</v>
      </c>
      <c r="W88">
        <f t="shared" si="8"/>
        <v>0</v>
      </c>
    </row>
    <row r="89" spans="22:23" customFormat="1" x14ac:dyDescent="0.15">
      <c r="V89" s="13" t="s">
        <v>63</v>
      </c>
      <c r="W89">
        <f t="shared" si="8"/>
        <v>0</v>
      </c>
    </row>
    <row r="90" spans="22:23" customFormat="1" x14ac:dyDescent="0.15">
      <c r="V90" s="9" t="s">
        <v>40</v>
      </c>
      <c r="W90">
        <f t="shared" si="8"/>
        <v>0</v>
      </c>
    </row>
    <row r="91" spans="22:23" customFormat="1" x14ac:dyDescent="0.15">
      <c r="V91" s="8" t="s">
        <v>108</v>
      </c>
      <c r="W91">
        <f t="shared" si="8"/>
        <v>0</v>
      </c>
    </row>
    <row r="92" spans="22:23" customFormat="1" x14ac:dyDescent="0.15">
      <c r="V92" s="8" t="s">
        <v>130</v>
      </c>
      <c r="W92">
        <f t="shared" si="8"/>
        <v>0</v>
      </c>
    </row>
    <row r="93" spans="22:23" customFormat="1" x14ac:dyDescent="0.15">
      <c r="V93" s="9" t="s">
        <v>48</v>
      </c>
      <c r="W93">
        <f t="shared" si="8"/>
        <v>0</v>
      </c>
    </row>
    <row r="94" spans="22:23" customFormat="1" x14ac:dyDescent="0.15">
      <c r="V94" s="7" t="s">
        <v>109</v>
      </c>
      <c r="W94">
        <f t="shared" si="8"/>
        <v>0</v>
      </c>
    </row>
    <row r="95" spans="22:23" customFormat="1" x14ac:dyDescent="0.15">
      <c r="V95" s="13" t="s">
        <v>110</v>
      </c>
      <c r="W95">
        <f t="shared" si="8"/>
        <v>0</v>
      </c>
    </row>
    <row r="96" spans="22:23" customFormat="1" x14ac:dyDescent="0.15">
      <c r="V96" s="7" t="s">
        <v>111</v>
      </c>
      <c r="W96">
        <f t="shared" si="8"/>
        <v>0</v>
      </c>
    </row>
    <row r="97" spans="22:23" customFormat="1" x14ac:dyDescent="0.15">
      <c r="V97" s="13" t="s">
        <v>112</v>
      </c>
      <c r="W97">
        <f t="shared" si="8"/>
        <v>0</v>
      </c>
    </row>
    <row r="98" spans="22:23" customFormat="1" x14ac:dyDescent="0.15">
      <c r="V98" s="8" t="s">
        <v>60</v>
      </c>
      <c r="W98">
        <f t="shared" ref="W98:W113" si="9">COUNTIF($I$12:$U$999,V98)</f>
        <v>0</v>
      </c>
    </row>
    <row r="99" spans="22:23" customFormat="1" x14ac:dyDescent="0.15">
      <c r="V99" s="9" t="s">
        <v>99</v>
      </c>
      <c r="W99">
        <f t="shared" si="9"/>
        <v>0</v>
      </c>
    </row>
    <row r="100" spans="22:23" customFormat="1" x14ac:dyDescent="0.15">
      <c r="V100" s="19" t="s">
        <v>100</v>
      </c>
      <c r="W100">
        <f t="shared" si="9"/>
        <v>0</v>
      </c>
    </row>
    <row r="101" spans="22:23" customFormat="1" x14ac:dyDescent="0.15">
      <c r="V101" s="10" t="s">
        <v>102</v>
      </c>
      <c r="W101">
        <f t="shared" si="9"/>
        <v>0</v>
      </c>
    </row>
    <row r="102" spans="22:23" customFormat="1" x14ac:dyDescent="0.15">
      <c r="V102" s="8" t="s">
        <v>91</v>
      </c>
      <c r="W102">
        <f t="shared" si="9"/>
        <v>0</v>
      </c>
    </row>
    <row r="103" spans="22:23" customFormat="1" x14ac:dyDescent="0.15">
      <c r="V103" s="7" t="s">
        <v>34</v>
      </c>
      <c r="W103">
        <f t="shared" si="9"/>
        <v>0</v>
      </c>
    </row>
    <row r="104" spans="22:23" customFormat="1" x14ac:dyDescent="0.15">
      <c r="V104" s="7" t="s">
        <v>96</v>
      </c>
      <c r="W104">
        <f t="shared" si="9"/>
        <v>0</v>
      </c>
    </row>
    <row r="105" spans="22:23" x14ac:dyDescent="0.15">
      <c r="V105" s="10" t="s">
        <v>97</v>
      </c>
      <c r="W105">
        <f t="shared" si="9"/>
        <v>0</v>
      </c>
    </row>
    <row r="106" spans="22:23" x14ac:dyDescent="0.15">
      <c r="V106" s="9" t="s">
        <v>35</v>
      </c>
      <c r="W106">
        <f t="shared" si="9"/>
        <v>0</v>
      </c>
    </row>
    <row r="107" spans="22:23" x14ac:dyDescent="0.15">
      <c r="V107" s="19" t="s">
        <v>49</v>
      </c>
      <c r="W107">
        <f t="shared" si="9"/>
        <v>0</v>
      </c>
    </row>
    <row r="108" spans="22:23" x14ac:dyDescent="0.15">
      <c r="V108" s="13" t="s">
        <v>87</v>
      </c>
      <c r="W108">
        <f t="shared" si="9"/>
        <v>0</v>
      </c>
    </row>
    <row r="109" spans="22:23" x14ac:dyDescent="0.15">
      <c r="V109" s="8" t="s">
        <v>92</v>
      </c>
      <c r="W109">
        <f t="shared" si="9"/>
        <v>0</v>
      </c>
    </row>
    <row r="110" spans="22:23" x14ac:dyDescent="0.15">
      <c r="V110" s="7" t="s">
        <v>69</v>
      </c>
      <c r="W110">
        <f t="shared" si="9"/>
        <v>0</v>
      </c>
    </row>
    <row r="111" spans="22:23" x14ac:dyDescent="0.15">
      <c r="V111" s="9" t="s">
        <v>67</v>
      </c>
      <c r="W111">
        <f t="shared" si="9"/>
        <v>0</v>
      </c>
    </row>
    <row r="112" spans="22:23" x14ac:dyDescent="0.15">
      <c r="V112" s="19" t="s">
        <v>56</v>
      </c>
      <c r="W112">
        <f t="shared" si="9"/>
        <v>0</v>
      </c>
    </row>
    <row r="113" spans="22:23" x14ac:dyDescent="0.15">
      <c r="V113" s="9" t="s">
        <v>136</v>
      </c>
      <c r="W113">
        <f t="shared" si="9"/>
        <v>0</v>
      </c>
    </row>
  </sheetData>
  <sortState ref="V2:W114">
    <sortCondition descending="1" ref="W2:W114"/>
  </sortState>
  <mergeCells count="2">
    <mergeCell ref="Q1:R1"/>
    <mergeCell ref="C11:G11"/>
  </mergeCells>
  <phoneticPr fontId="1"/>
  <conditionalFormatting sqref="F2:F8">
    <cfRule type="cellIs" dxfId="107" priority="8" operator="equal">
      <formula>28</formula>
    </cfRule>
    <cfRule type="cellIs" dxfId="106" priority="9" operator="equal">
      <formula>1</formula>
    </cfRule>
  </conditionalFormatting>
  <conditionalFormatting sqref="F3:F8">
    <cfRule type="cellIs" dxfId="105" priority="7" operator="equal">
      <formula>2</formula>
    </cfRule>
  </conditionalFormatting>
  <conditionalFormatting sqref="C13:G42 J13:J14 K13:L13 J18:K19 L19:O19">
    <cfRule type="cellIs" dxfId="104" priority="1" operator="equal">
      <formula>"平井"</formula>
    </cfRule>
    <cfRule type="cellIs" dxfId="103" priority="2" operator="equal">
      <formula>"宇野"</formula>
    </cfRule>
    <cfRule type="cellIs" dxfId="102" priority="3" operator="equal">
      <formula>"今井"</formula>
    </cfRule>
    <cfRule type="cellIs" dxfId="101" priority="4" operator="equal">
      <formula>"菊地"</formula>
    </cfRule>
    <cfRule type="cellIs" dxfId="100" priority="5" operator="equal">
      <formula>"小林"</formula>
    </cfRule>
    <cfRule type="cellIs" dxfId="99" priority="6" operator="equal">
      <formula>"三上"</formula>
    </cfRule>
  </conditionalFormatting>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7"/>
  <sheetViews>
    <sheetView topLeftCell="A19" workbookViewId="0">
      <selection activeCell="C9" sqref="C9"/>
    </sheetView>
  </sheetViews>
  <sheetFormatPr defaultRowHeight="13.5" x14ac:dyDescent="0.15"/>
  <cols>
    <col min="1" max="1" width="11.375" customWidth="1"/>
    <col min="2" max="2" width="23.875" customWidth="1"/>
    <col min="3" max="3" width="7.25" style="1" customWidth="1"/>
    <col min="4" max="4" width="4.875" customWidth="1"/>
    <col min="5" max="5" width="4.875" style="1" customWidth="1"/>
    <col min="6" max="6" width="4.875" customWidth="1"/>
    <col min="7" max="7" width="7.25" customWidth="1"/>
    <col min="18" max="20" width="8.625" customWidth="1"/>
    <col min="21" max="21" width="1.75" customWidth="1"/>
    <col min="22" max="22" width="10.75" customWidth="1"/>
    <col min="23" max="23" width="4" customWidth="1"/>
  </cols>
  <sheetData>
    <row r="1" spans="1:23" s="2" customFormat="1" ht="24.75" thickBot="1" x14ac:dyDescent="0.2">
      <c r="A1" s="28"/>
      <c r="B1" s="27" t="s">
        <v>0</v>
      </c>
      <c r="C1" s="28" t="s">
        <v>238</v>
      </c>
      <c r="D1" s="28"/>
      <c r="E1" s="28"/>
      <c r="F1" s="28"/>
      <c r="G1" s="29"/>
      <c r="H1" s="29"/>
      <c r="Q1" s="50">
        <v>43359</v>
      </c>
      <c r="R1" s="50"/>
      <c r="S1" s="3"/>
      <c r="T1" s="3"/>
      <c r="V1" s="14" t="s">
        <v>118</v>
      </c>
    </row>
    <row r="2" spans="1:23" ht="15" thickTop="1" thickBot="1" x14ac:dyDescent="0.2">
      <c r="A2" s="22"/>
      <c r="D2" s="1"/>
      <c r="F2" s="24" t="s">
        <v>117</v>
      </c>
      <c r="G2" s="25"/>
      <c r="H2" s="26" t="s">
        <v>12</v>
      </c>
      <c r="I2" s="26" t="s">
        <v>13</v>
      </c>
      <c r="J2" s="26" t="s">
        <v>14</v>
      </c>
      <c r="K2" s="26" t="s">
        <v>15</v>
      </c>
      <c r="L2" s="26" t="s">
        <v>16</v>
      </c>
      <c r="M2" s="26" t="s">
        <v>17</v>
      </c>
      <c r="N2" s="26" t="s">
        <v>18</v>
      </c>
      <c r="O2" s="26" t="s">
        <v>19</v>
      </c>
      <c r="P2" s="26" t="s">
        <v>20</v>
      </c>
      <c r="Q2" s="26" t="s">
        <v>21</v>
      </c>
      <c r="R2" s="26" t="s">
        <v>22</v>
      </c>
      <c r="V2" s="9" t="s">
        <v>38</v>
      </c>
      <c r="W2">
        <f t="shared" ref="W2" si="0">COUNTIF($I$12:$U$999,V2)</f>
        <v>7</v>
      </c>
    </row>
    <row r="3" spans="1:23" ht="15" thickTop="1" thickBot="1" x14ac:dyDescent="0.2">
      <c r="A3" s="30" t="s">
        <v>23</v>
      </c>
      <c r="B3" s="14" t="s">
        <v>209</v>
      </c>
      <c r="D3" s="1"/>
      <c r="F3" s="18">
        <v>5</v>
      </c>
      <c r="G3" s="17" t="s">
        <v>7</v>
      </c>
      <c r="H3" s="4">
        <f>J3*3+K3</f>
        <v>8</v>
      </c>
      <c r="I3" s="4">
        <f>J3+K3+L3</f>
        <v>10</v>
      </c>
      <c r="J3" s="5">
        <v>2</v>
      </c>
      <c r="K3" s="5">
        <v>2</v>
      </c>
      <c r="L3" s="5">
        <v>6</v>
      </c>
      <c r="M3" s="5">
        <f>+D30+F15+F19+F16+D20+F24+D27+F39+D40+D31</f>
        <v>17</v>
      </c>
      <c r="N3" s="16">
        <f>D15+D16+D19+F27+F30+F31+F40+D24+F20+D39</f>
        <v>22</v>
      </c>
      <c r="O3" s="4">
        <f>M3-N3</f>
        <v>-5</v>
      </c>
      <c r="P3" s="6">
        <f>H3/I3</f>
        <v>0.8</v>
      </c>
      <c r="Q3" s="6">
        <f>M3/I3</f>
        <v>1.7</v>
      </c>
      <c r="R3" s="6">
        <f>N3/I3</f>
        <v>2.2000000000000002</v>
      </c>
      <c r="V3" s="8" t="s">
        <v>26</v>
      </c>
      <c r="W3">
        <f t="shared" ref="W3:W34" si="1">COUNTIF($I$12:$U$999,V3)</f>
        <v>4</v>
      </c>
    </row>
    <row r="4" spans="1:23" ht="15" thickTop="1" thickBot="1" x14ac:dyDescent="0.2">
      <c r="A4" s="30" t="s">
        <v>83</v>
      </c>
      <c r="B4" t="s">
        <v>137</v>
      </c>
      <c r="D4" s="1"/>
      <c r="F4" s="18">
        <v>4</v>
      </c>
      <c r="G4" s="17" t="s">
        <v>6</v>
      </c>
      <c r="H4" s="4">
        <f t="shared" ref="H4:H8" si="2">J4*3+K4</f>
        <v>13</v>
      </c>
      <c r="I4" s="4">
        <f t="shared" ref="I4:I8" si="3">J4+K4+L4</f>
        <v>10</v>
      </c>
      <c r="J4" s="5">
        <v>3</v>
      </c>
      <c r="K4" s="5">
        <v>4</v>
      </c>
      <c r="L4" s="5">
        <v>3</v>
      </c>
      <c r="M4" s="5">
        <f>F18+F21+F23+D24+F30+D32+F37+D26+D28+D35</f>
        <v>12</v>
      </c>
      <c r="N4" s="5">
        <f>D18+D21+D23+F24+F26+F28+D30+F32+D37+F35</f>
        <v>14</v>
      </c>
      <c r="O4" s="4">
        <f t="shared" ref="O4:O8" si="4">M4-N4</f>
        <v>-2</v>
      </c>
      <c r="P4" s="6">
        <f t="shared" ref="P4:P8" si="5">H4/I4</f>
        <v>1.3</v>
      </c>
      <c r="Q4" s="6">
        <f t="shared" ref="Q4:Q8" si="6">M4/I4</f>
        <v>1.2</v>
      </c>
      <c r="R4" s="6">
        <f t="shared" ref="R4:R8" si="7">N4/I4</f>
        <v>1.4</v>
      </c>
      <c r="V4" s="19" t="s">
        <v>41</v>
      </c>
      <c r="W4">
        <f t="shared" si="1"/>
        <v>4</v>
      </c>
    </row>
    <row r="5" spans="1:23" ht="15" thickTop="1" thickBot="1" x14ac:dyDescent="0.2">
      <c r="A5" s="30" t="s">
        <v>25</v>
      </c>
      <c r="B5" t="s">
        <v>253</v>
      </c>
      <c r="D5" s="1"/>
      <c r="F5" s="18">
        <v>1</v>
      </c>
      <c r="G5" s="17" t="s">
        <v>8</v>
      </c>
      <c r="H5" s="4">
        <f t="shared" si="2"/>
        <v>22</v>
      </c>
      <c r="I5" s="4">
        <f t="shared" si="3"/>
        <v>10</v>
      </c>
      <c r="J5" s="5">
        <v>7</v>
      </c>
      <c r="K5" s="5">
        <v>1</v>
      </c>
      <c r="L5" s="5">
        <v>2</v>
      </c>
      <c r="M5" s="5">
        <f>F14+D17+D19+D21+F25+F28+D29+F31+D33+F36</f>
        <v>19</v>
      </c>
      <c r="N5" s="5">
        <f>F17+F19+D25+F29+D36+F33+F21+D28+D31+D14</f>
        <v>11</v>
      </c>
      <c r="O5" s="4">
        <f t="shared" si="4"/>
        <v>8</v>
      </c>
      <c r="P5" s="6">
        <f t="shared" si="5"/>
        <v>2.2000000000000002</v>
      </c>
      <c r="Q5" s="6">
        <f t="shared" si="6"/>
        <v>1.9</v>
      </c>
      <c r="R5" s="6">
        <f t="shared" si="7"/>
        <v>1.1000000000000001</v>
      </c>
      <c r="V5" s="7" t="s">
        <v>74</v>
      </c>
      <c r="W5">
        <f t="shared" si="1"/>
        <v>3</v>
      </c>
    </row>
    <row r="6" spans="1:23" ht="15" thickTop="1" thickBot="1" x14ac:dyDescent="0.2">
      <c r="A6" s="30" t="s">
        <v>24</v>
      </c>
      <c r="B6" t="s">
        <v>252</v>
      </c>
      <c r="C6" s="1">
        <v>7</v>
      </c>
      <c r="D6" s="1"/>
      <c r="F6" s="18">
        <v>2</v>
      </c>
      <c r="G6" s="17" t="s">
        <v>9</v>
      </c>
      <c r="H6" s="4">
        <f t="shared" si="2"/>
        <v>17</v>
      </c>
      <c r="I6" s="4">
        <f t="shared" si="3"/>
        <v>10</v>
      </c>
      <c r="J6" s="5">
        <v>5</v>
      </c>
      <c r="K6" s="5">
        <v>2</v>
      </c>
      <c r="L6" s="5">
        <v>3</v>
      </c>
      <c r="M6" s="5">
        <f>F13+D14+D16+D18+F20+D22+F26+F29+D34+F38</f>
        <v>15</v>
      </c>
      <c r="N6" s="5">
        <f>F14+D13+F16+F18+D20+F22+D29+F34+D26+D38</f>
        <v>9</v>
      </c>
      <c r="O6" s="4">
        <f t="shared" si="4"/>
        <v>6</v>
      </c>
      <c r="P6" s="6">
        <f t="shared" si="5"/>
        <v>1.7</v>
      </c>
      <c r="Q6" s="6">
        <f t="shared" si="6"/>
        <v>1.5</v>
      </c>
      <c r="R6" s="6">
        <f t="shared" si="7"/>
        <v>0.9</v>
      </c>
      <c r="V6" s="9" t="s">
        <v>84</v>
      </c>
      <c r="W6">
        <f t="shared" si="1"/>
        <v>3</v>
      </c>
    </row>
    <row r="7" spans="1:23" ht="15" thickTop="1" thickBot="1" x14ac:dyDescent="0.2">
      <c r="A7" s="30" t="s">
        <v>70</v>
      </c>
      <c r="B7" t="s">
        <v>254</v>
      </c>
      <c r="C7" s="1">
        <v>4</v>
      </c>
      <c r="D7" s="1"/>
      <c r="F7" s="18">
        <v>3</v>
      </c>
      <c r="G7" s="17" t="s">
        <v>10</v>
      </c>
      <c r="H7" s="4">
        <f t="shared" si="2"/>
        <v>15</v>
      </c>
      <c r="I7" s="4">
        <f t="shared" si="3"/>
        <v>10</v>
      </c>
      <c r="J7" s="5">
        <v>4</v>
      </c>
      <c r="K7" s="5">
        <v>3</v>
      </c>
      <c r="L7" s="5">
        <v>3</v>
      </c>
      <c r="M7" s="5">
        <f>F34+F35+D36+D37+D38+F40+F41+D42+F33+D39</f>
        <v>15</v>
      </c>
      <c r="N7" s="5">
        <f>D34+D33+D35+F36+F37+F39+D40+D41+F42+F38</f>
        <v>13</v>
      </c>
      <c r="O7" s="4">
        <f t="shared" si="4"/>
        <v>2</v>
      </c>
      <c r="P7" s="6">
        <f t="shared" si="5"/>
        <v>1.5</v>
      </c>
      <c r="Q7" s="6">
        <f t="shared" si="6"/>
        <v>1.5</v>
      </c>
      <c r="R7" s="6">
        <f t="shared" si="7"/>
        <v>1.3</v>
      </c>
      <c r="V7" s="10" t="s">
        <v>164</v>
      </c>
      <c r="W7">
        <f t="shared" si="1"/>
        <v>3</v>
      </c>
    </row>
    <row r="8" spans="1:23" ht="15" thickTop="1" thickBot="1" x14ac:dyDescent="0.2">
      <c r="A8" s="30"/>
      <c r="B8" t="s">
        <v>255</v>
      </c>
      <c r="C8" s="1">
        <v>4</v>
      </c>
      <c r="D8" s="1"/>
      <c r="F8" s="18">
        <v>6</v>
      </c>
      <c r="G8" s="17" t="s">
        <v>11</v>
      </c>
      <c r="H8" s="4">
        <f t="shared" si="2"/>
        <v>8</v>
      </c>
      <c r="I8" s="4">
        <f t="shared" si="3"/>
        <v>10</v>
      </c>
      <c r="J8" s="5">
        <v>2</v>
      </c>
      <c r="K8" s="5">
        <v>2</v>
      </c>
      <c r="L8" s="5">
        <v>6</v>
      </c>
      <c r="M8" s="5">
        <f>D13+D15+F17+F22+D23+D25+F27+F32+D41+F42</f>
        <v>12</v>
      </c>
      <c r="N8" s="5">
        <f>F13+F15+D17+D22+F23+F25+D27+F41+D42+D32</f>
        <v>21</v>
      </c>
      <c r="O8" s="4">
        <f t="shared" si="4"/>
        <v>-9</v>
      </c>
      <c r="P8" s="6">
        <f t="shared" si="5"/>
        <v>0.8</v>
      </c>
      <c r="Q8" s="6">
        <f t="shared" si="6"/>
        <v>1.2</v>
      </c>
      <c r="R8" s="6">
        <f t="shared" si="7"/>
        <v>2.1</v>
      </c>
      <c r="V8" t="s">
        <v>68</v>
      </c>
      <c r="W8">
        <f t="shared" si="1"/>
        <v>3</v>
      </c>
    </row>
    <row r="9" spans="1:23" ht="14.25" thickTop="1" x14ac:dyDescent="0.15">
      <c r="A9" s="15"/>
      <c r="D9" s="1"/>
      <c r="F9" s="1"/>
      <c r="O9" s="11">
        <f>SUM(O3:O8)</f>
        <v>0</v>
      </c>
      <c r="V9" s="9" t="s">
        <v>31</v>
      </c>
      <c r="W9">
        <f t="shared" si="1"/>
        <v>2</v>
      </c>
    </row>
    <row r="10" spans="1:23" x14ac:dyDescent="0.15">
      <c r="A10" s="15"/>
      <c r="B10" s="15"/>
      <c r="V10" s="13" t="s">
        <v>125</v>
      </c>
      <c r="W10">
        <f t="shared" si="1"/>
        <v>2</v>
      </c>
    </row>
    <row r="11" spans="1:23" x14ac:dyDescent="0.15">
      <c r="B11" s="12"/>
      <c r="C11" s="51" t="s">
        <v>1</v>
      </c>
      <c r="D11" s="51"/>
      <c r="E11" s="51"/>
      <c r="F11" s="51"/>
      <c r="G11" s="51"/>
      <c r="V11" s="19" t="s">
        <v>131</v>
      </c>
      <c r="W11">
        <f t="shared" si="1"/>
        <v>2</v>
      </c>
    </row>
    <row r="12" spans="1:23" x14ac:dyDescent="0.15">
      <c r="C12" s="23" t="s">
        <v>2</v>
      </c>
      <c r="D12" s="23"/>
      <c r="E12" s="23"/>
      <c r="F12" s="23"/>
      <c r="G12" s="22" t="s">
        <v>3</v>
      </c>
      <c r="I12" s="21" t="s">
        <v>5</v>
      </c>
      <c r="J12" s="21"/>
      <c r="K12" s="21"/>
      <c r="L12" s="21"/>
      <c r="M12" s="21"/>
      <c r="N12" s="21"/>
      <c r="O12" s="21"/>
      <c r="P12" s="21"/>
      <c r="Q12" s="21"/>
      <c r="R12" s="21"/>
      <c r="S12" s="21"/>
      <c r="T12" s="22"/>
      <c r="V12" s="19" t="s">
        <v>171</v>
      </c>
      <c r="W12">
        <f t="shared" si="1"/>
        <v>2</v>
      </c>
    </row>
    <row r="13" spans="1:23" x14ac:dyDescent="0.15">
      <c r="C13" s="1" t="s">
        <v>11</v>
      </c>
      <c r="D13" s="1">
        <v>0</v>
      </c>
      <c r="E13" s="1" t="s">
        <v>4</v>
      </c>
      <c r="F13" s="1">
        <v>1</v>
      </c>
      <c r="G13" s="1" t="s">
        <v>9</v>
      </c>
      <c r="I13" s="20" t="s">
        <v>51</v>
      </c>
      <c r="J13" s="20"/>
      <c r="K13" s="20"/>
      <c r="L13" s="20"/>
      <c r="M13" s="20"/>
      <c r="N13" s="20"/>
      <c r="O13" s="20"/>
      <c r="P13" s="20"/>
      <c r="Q13" s="20"/>
      <c r="R13" s="20"/>
      <c r="S13" s="20"/>
      <c r="V13" s="19" t="s">
        <v>64</v>
      </c>
      <c r="W13">
        <f t="shared" si="1"/>
        <v>2</v>
      </c>
    </row>
    <row r="14" spans="1:23" x14ac:dyDescent="0.15">
      <c r="C14" s="1" t="s">
        <v>9</v>
      </c>
      <c r="D14" s="1">
        <v>0</v>
      </c>
      <c r="E14" s="1" t="s">
        <v>4</v>
      </c>
      <c r="F14" s="1">
        <v>1</v>
      </c>
      <c r="G14" s="1" t="s">
        <v>8</v>
      </c>
      <c r="I14" s="20" t="s">
        <v>234</v>
      </c>
      <c r="J14" s="20"/>
      <c r="K14" s="20"/>
      <c r="L14" s="20"/>
      <c r="M14" s="20"/>
      <c r="N14" s="20"/>
      <c r="O14" s="20"/>
      <c r="P14" s="20"/>
      <c r="Q14" s="20"/>
      <c r="R14" s="20"/>
      <c r="S14" s="20"/>
      <c r="V14" s="13" t="s">
        <v>71</v>
      </c>
      <c r="W14">
        <f t="shared" si="1"/>
        <v>2</v>
      </c>
    </row>
    <row r="15" spans="1:23" x14ac:dyDescent="0.15">
      <c r="C15" s="1" t="s">
        <v>11</v>
      </c>
      <c r="D15" s="1">
        <v>2</v>
      </c>
      <c r="E15" s="1" t="s">
        <v>4</v>
      </c>
      <c r="F15" s="1">
        <v>1</v>
      </c>
      <c r="G15" s="1" t="s">
        <v>7</v>
      </c>
      <c r="I15" s="20" t="s">
        <v>43</v>
      </c>
      <c r="J15" s="20" t="s">
        <v>235</v>
      </c>
      <c r="K15" s="20" t="s">
        <v>81</v>
      </c>
      <c r="L15" s="20"/>
      <c r="M15" s="20"/>
      <c r="N15" s="20"/>
      <c r="O15" s="20"/>
      <c r="P15" s="20"/>
      <c r="Q15" s="20"/>
      <c r="R15" s="20"/>
      <c r="S15" s="20"/>
      <c r="V15" s="13" t="s">
        <v>225</v>
      </c>
      <c r="W15">
        <f t="shared" si="1"/>
        <v>2</v>
      </c>
    </row>
    <row r="16" spans="1:23" x14ac:dyDescent="0.15">
      <c r="C16" s="1" t="s">
        <v>9</v>
      </c>
      <c r="D16" s="1">
        <v>1</v>
      </c>
      <c r="E16" s="1" t="s">
        <v>4</v>
      </c>
      <c r="F16" s="1">
        <v>2</v>
      </c>
      <c r="G16" s="1" t="s">
        <v>7</v>
      </c>
      <c r="I16" s="20" t="s">
        <v>131</v>
      </c>
      <c r="J16" s="20" t="s">
        <v>28</v>
      </c>
      <c r="K16" s="20" t="s">
        <v>41</v>
      </c>
      <c r="L16" s="20"/>
      <c r="M16" s="20"/>
      <c r="N16" s="20"/>
      <c r="O16" s="20"/>
      <c r="P16" s="20"/>
      <c r="Q16" s="20"/>
      <c r="R16" s="20"/>
      <c r="S16" s="20"/>
      <c r="V16" s="10" t="s">
        <v>66</v>
      </c>
      <c r="W16">
        <f t="shared" si="1"/>
        <v>2</v>
      </c>
    </row>
    <row r="17" spans="3:23" x14ac:dyDescent="0.15">
      <c r="C17" s="1" t="s">
        <v>8</v>
      </c>
      <c r="D17" s="1">
        <v>3</v>
      </c>
      <c r="E17" s="1" t="s">
        <v>4</v>
      </c>
      <c r="F17" s="1">
        <v>0</v>
      </c>
      <c r="G17" s="1" t="s">
        <v>11</v>
      </c>
      <c r="I17" s="20" t="s">
        <v>38</v>
      </c>
      <c r="J17" s="20" t="s">
        <v>38</v>
      </c>
      <c r="K17" s="20" t="s">
        <v>38</v>
      </c>
      <c r="L17" s="20"/>
      <c r="M17" s="20"/>
      <c r="N17" s="20"/>
      <c r="O17" s="20"/>
      <c r="P17" s="20"/>
      <c r="Q17" s="20"/>
      <c r="R17" s="20"/>
      <c r="S17" s="20"/>
      <c r="V17" s="13" t="s">
        <v>120</v>
      </c>
      <c r="W17">
        <f t="shared" si="1"/>
        <v>2</v>
      </c>
    </row>
    <row r="18" spans="3:23" x14ac:dyDescent="0.15">
      <c r="C18" s="1" t="s">
        <v>9</v>
      </c>
      <c r="D18" s="1">
        <v>3</v>
      </c>
      <c r="E18" s="1" t="s">
        <v>4</v>
      </c>
      <c r="F18" s="1">
        <v>0</v>
      </c>
      <c r="G18" s="1" t="s">
        <v>6</v>
      </c>
      <c r="I18" s="20" t="s">
        <v>191</v>
      </c>
      <c r="J18" s="20" t="s">
        <v>227</v>
      </c>
      <c r="K18" s="20" t="s">
        <v>228</v>
      </c>
      <c r="L18" s="20"/>
      <c r="M18" s="20"/>
      <c r="N18" s="20"/>
      <c r="O18" s="20"/>
      <c r="P18" s="20"/>
      <c r="Q18" s="20"/>
      <c r="R18" s="20"/>
      <c r="S18" s="20"/>
      <c r="V18" s="13" t="s">
        <v>78</v>
      </c>
      <c r="W18">
        <f t="shared" si="1"/>
        <v>2</v>
      </c>
    </row>
    <row r="19" spans="3:23" x14ac:dyDescent="0.15">
      <c r="C19" s="1" t="s">
        <v>8</v>
      </c>
      <c r="D19" s="1">
        <v>4</v>
      </c>
      <c r="E19" s="1" t="s">
        <v>4</v>
      </c>
      <c r="F19" s="1">
        <v>2</v>
      </c>
      <c r="G19" s="1" t="s">
        <v>7</v>
      </c>
      <c r="I19" s="20" t="s">
        <v>38</v>
      </c>
      <c r="J19" s="20" t="s">
        <v>84</v>
      </c>
      <c r="K19" s="20" t="s">
        <v>152</v>
      </c>
      <c r="L19" s="20" t="s">
        <v>55</v>
      </c>
      <c r="M19" s="20" t="s">
        <v>171</v>
      </c>
      <c r="N19" s="20" t="s">
        <v>171</v>
      </c>
      <c r="O19" s="20"/>
      <c r="P19" s="20"/>
      <c r="Q19" s="20"/>
      <c r="R19" s="20"/>
      <c r="S19" s="20"/>
      <c r="V19" s="19" t="s">
        <v>81</v>
      </c>
      <c r="W19">
        <f t="shared" si="1"/>
        <v>2</v>
      </c>
    </row>
    <row r="20" spans="3:23" x14ac:dyDescent="0.15">
      <c r="C20" s="1" t="s">
        <v>7</v>
      </c>
      <c r="D20" s="1">
        <v>0</v>
      </c>
      <c r="E20" s="1" t="s">
        <v>4</v>
      </c>
      <c r="F20" s="1">
        <v>3</v>
      </c>
      <c r="G20" s="1" t="s">
        <v>9</v>
      </c>
      <c r="I20" s="20" t="s">
        <v>164</v>
      </c>
      <c r="J20" s="20" t="s">
        <v>223</v>
      </c>
      <c r="K20" s="20" t="s">
        <v>68</v>
      </c>
      <c r="L20" s="20"/>
      <c r="M20" s="20"/>
      <c r="N20" s="20"/>
      <c r="O20" s="20"/>
      <c r="P20" s="20"/>
      <c r="Q20" s="20"/>
      <c r="R20" s="20"/>
      <c r="S20" s="20"/>
      <c r="V20" s="8" t="s">
        <v>72</v>
      </c>
      <c r="W20">
        <f t="shared" si="1"/>
        <v>2</v>
      </c>
    </row>
    <row r="21" spans="3:23" x14ac:dyDescent="0.15">
      <c r="C21" s="1" t="s">
        <v>8</v>
      </c>
      <c r="D21" s="1">
        <v>0</v>
      </c>
      <c r="E21" s="1" t="s">
        <v>4</v>
      </c>
      <c r="F21" s="1">
        <v>2</v>
      </c>
      <c r="G21" s="1" t="s">
        <v>6</v>
      </c>
      <c r="H21" s="1"/>
      <c r="I21" s="20" t="s">
        <v>239</v>
      </c>
      <c r="J21" s="20" t="s">
        <v>240</v>
      </c>
      <c r="K21" s="20"/>
      <c r="L21" s="20"/>
      <c r="M21" s="20"/>
      <c r="N21" s="20"/>
      <c r="O21" s="20"/>
      <c r="P21" s="20"/>
      <c r="Q21" s="20"/>
      <c r="R21" s="20"/>
      <c r="S21" s="20"/>
      <c r="V21" s="19" t="s">
        <v>65</v>
      </c>
      <c r="W21">
        <f t="shared" si="1"/>
        <v>1</v>
      </c>
    </row>
    <row r="22" spans="3:23" x14ac:dyDescent="0.15">
      <c r="C22" s="1" t="s">
        <v>9</v>
      </c>
      <c r="D22" s="1">
        <v>2</v>
      </c>
      <c r="E22" s="1" t="s">
        <v>4</v>
      </c>
      <c r="F22" s="1">
        <v>1</v>
      </c>
      <c r="G22" s="1" t="s">
        <v>11</v>
      </c>
      <c r="I22" s="20" t="s">
        <v>66</v>
      </c>
      <c r="J22" s="20" t="s">
        <v>236</v>
      </c>
      <c r="K22" s="20" t="s">
        <v>45</v>
      </c>
      <c r="L22" s="20"/>
      <c r="M22" s="20"/>
      <c r="N22" s="20"/>
      <c r="O22" s="20"/>
      <c r="P22" s="20"/>
      <c r="Q22" s="20"/>
      <c r="R22" s="20"/>
      <c r="S22" s="20"/>
      <c r="V22" s="7" t="s">
        <v>43</v>
      </c>
      <c r="W22">
        <f t="shared" si="1"/>
        <v>1</v>
      </c>
    </row>
    <row r="23" spans="3:23" x14ac:dyDescent="0.15">
      <c r="C23" s="1" t="s">
        <v>11</v>
      </c>
      <c r="D23" s="1">
        <v>2</v>
      </c>
      <c r="E23" s="1" t="s">
        <v>4</v>
      </c>
      <c r="F23" s="1">
        <v>2</v>
      </c>
      <c r="G23" s="1" t="s">
        <v>6</v>
      </c>
      <c r="I23" s="20" t="s">
        <v>74</v>
      </c>
      <c r="J23" s="20" t="s">
        <v>226</v>
      </c>
      <c r="K23" s="20" t="s">
        <v>26</v>
      </c>
      <c r="L23" s="20" t="s">
        <v>26</v>
      </c>
      <c r="M23" s="20"/>
      <c r="N23" s="20"/>
      <c r="O23" s="20"/>
      <c r="P23" s="20"/>
      <c r="Q23" s="20"/>
      <c r="R23" s="20"/>
      <c r="S23" s="20"/>
      <c r="V23" s="7" t="s">
        <v>44</v>
      </c>
      <c r="W23">
        <f t="shared" si="1"/>
        <v>1</v>
      </c>
    </row>
    <row r="24" spans="3:23" x14ac:dyDescent="0.15">
      <c r="C24" s="1" t="s">
        <v>6</v>
      </c>
      <c r="D24" s="1">
        <v>2</v>
      </c>
      <c r="E24" s="1" t="s">
        <v>4</v>
      </c>
      <c r="F24" s="1">
        <v>2</v>
      </c>
      <c r="G24" s="1" t="s">
        <v>7</v>
      </c>
      <c r="I24" s="20" t="s">
        <v>68</v>
      </c>
      <c r="J24" s="20" t="s">
        <v>131</v>
      </c>
      <c r="K24" s="20" t="s">
        <v>129</v>
      </c>
      <c r="L24" s="20" t="s">
        <v>26</v>
      </c>
      <c r="M24" s="20"/>
      <c r="N24" s="20"/>
      <c r="O24" s="20"/>
      <c r="P24" s="20"/>
      <c r="Q24" s="20"/>
      <c r="R24" s="20"/>
      <c r="S24" s="20"/>
      <c r="V24" s="19" t="s">
        <v>129</v>
      </c>
      <c r="W24">
        <f t="shared" si="1"/>
        <v>1</v>
      </c>
    </row>
    <row r="25" spans="3:23" x14ac:dyDescent="0.15">
      <c r="C25" s="1" t="s">
        <v>11</v>
      </c>
      <c r="D25" s="1">
        <v>2</v>
      </c>
      <c r="E25" s="1" t="s">
        <v>4</v>
      </c>
      <c r="F25" s="1">
        <v>5</v>
      </c>
      <c r="G25" s="1" t="s">
        <v>8</v>
      </c>
      <c r="I25" s="20" t="s">
        <v>109</v>
      </c>
      <c r="J25" s="20" t="s">
        <v>29</v>
      </c>
      <c r="K25" s="20" t="s">
        <v>38</v>
      </c>
      <c r="L25" s="20" t="s">
        <v>32</v>
      </c>
      <c r="M25" s="20" t="s">
        <v>84</v>
      </c>
      <c r="N25" s="20" t="s">
        <v>84</v>
      </c>
      <c r="O25" s="20" t="s">
        <v>128</v>
      </c>
      <c r="P25" s="20"/>
      <c r="Q25" s="20"/>
      <c r="R25" s="20"/>
      <c r="S25" s="20"/>
      <c r="V25" s="9" t="s">
        <v>55</v>
      </c>
      <c r="W25">
        <f t="shared" si="1"/>
        <v>1</v>
      </c>
    </row>
    <row r="26" spans="3:23" x14ac:dyDescent="0.15">
      <c r="C26" s="1" t="s">
        <v>6</v>
      </c>
      <c r="D26" s="1">
        <v>1</v>
      </c>
      <c r="E26" s="1" t="s">
        <v>4</v>
      </c>
      <c r="F26" s="1">
        <v>1</v>
      </c>
      <c r="G26" s="1" t="s">
        <v>9</v>
      </c>
      <c r="I26" s="20" t="s">
        <v>241</v>
      </c>
      <c r="J26" s="20" t="s">
        <v>242</v>
      </c>
      <c r="K26" s="20"/>
      <c r="L26" s="20"/>
      <c r="M26" s="20"/>
      <c r="N26" s="20"/>
      <c r="O26" s="20"/>
      <c r="P26" s="20"/>
      <c r="Q26" s="20"/>
      <c r="R26" s="20"/>
      <c r="S26" s="20"/>
      <c r="V26" s="7" t="s">
        <v>29</v>
      </c>
      <c r="W26">
        <f t="shared" si="1"/>
        <v>1</v>
      </c>
    </row>
    <row r="27" spans="3:23" x14ac:dyDescent="0.15">
      <c r="C27" s="1" t="s">
        <v>7</v>
      </c>
      <c r="D27" s="1">
        <v>3</v>
      </c>
      <c r="E27" s="1" t="s">
        <v>4</v>
      </c>
      <c r="F27" s="1">
        <v>0</v>
      </c>
      <c r="G27" s="1" t="s">
        <v>11</v>
      </c>
      <c r="I27" s="20" t="s">
        <v>175</v>
      </c>
      <c r="J27" s="20" t="s">
        <v>65</v>
      </c>
      <c r="K27" s="20" t="s">
        <v>232</v>
      </c>
      <c r="L27" s="20"/>
      <c r="M27" s="20"/>
      <c r="N27" s="20"/>
      <c r="O27" s="20"/>
      <c r="P27" s="20"/>
      <c r="Q27" s="20"/>
      <c r="R27" s="20"/>
      <c r="S27" s="20"/>
      <c r="V27" s="9" t="s">
        <v>152</v>
      </c>
      <c r="W27">
        <f t="shared" si="1"/>
        <v>1</v>
      </c>
    </row>
    <row r="28" spans="3:23" x14ac:dyDescent="0.15">
      <c r="C28" s="1" t="s">
        <v>6</v>
      </c>
      <c r="D28" s="1">
        <v>0</v>
      </c>
      <c r="E28" s="1" t="s">
        <v>4</v>
      </c>
      <c r="F28" s="1">
        <v>1</v>
      </c>
      <c r="G28" s="1" t="s">
        <v>8</v>
      </c>
      <c r="I28" s="20" t="s">
        <v>229</v>
      </c>
      <c r="J28" s="20"/>
      <c r="K28" s="20"/>
      <c r="L28" s="20"/>
      <c r="M28" s="20"/>
      <c r="N28" s="20"/>
      <c r="O28" s="20"/>
      <c r="P28" s="20"/>
      <c r="Q28" s="20"/>
      <c r="R28" s="20"/>
      <c r="S28" s="20"/>
      <c r="V28" s="10" t="s">
        <v>51</v>
      </c>
      <c r="W28">
        <f t="shared" si="1"/>
        <v>1</v>
      </c>
    </row>
    <row r="29" spans="3:23" x14ac:dyDescent="0.15">
      <c r="C29" s="1" t="s">
        <v>8</v>
      </c>
      <c r="D29" s="1">
        <v>1</v>
      </c>
      <c r="E29" s="1" t="s">
        <v>4</v>
      </c>
      <c r="F29" s="1">
        <v>1</v>
      </c>
      <c r="G29" s="1" t="s">
        <v>9</v>
      </c>
      <c r="I29" s="20" t="s">
        <v>127</v>
      </c>
      <c r="J29" s="20" t="s">
        <v>106</v>
      </c>
      <c r="K29" s="20"/>
      <c r="L29" s="20"/>
      <c r="M29" s="20"/>
      <c r="N29" s="20"/>
      <c r="O29" s="20"/>
      <c r="P29" s="20"/>
      <c r="Q29" s="20"/>
      <c r="R29" s="20"/>
      <c r="S29" s="20"/>
      <c r="V29" s="19" t="s">
        <v>57</v>
      </c>
      <c r="W29">
        <f t="shared" si="1"/>
        <v>1</v>
      </c>
    </row>
    <row r="30" spans="3:23" x14ac:dyDescent="0.15">
      <c r="C30" s="1" t="s">
        <v>7</v>
      </c>
      <c r="D30" s="1">
        <v>2</v>
      </c>
      <c r="E30" s="1" t="s">
        <v>4</v>
      </c>
      <c r="F30" s="1">
        <v>3</v>
      </c>
      <c r="G30" s="1" t="s">
        <v>6</v>
      </c>
      <c r="I30" s="20" t="s">
        <v>247</v>
      </c>
      <c r="J30" s="20" t="s">
        <v>248</v>
      </c>
      <c r="K30" s="20" t="s">
        <v>249</v>
      </c>
      <c r="L30" s="20" t="s">
        <v>250</v>
      </c>
      <c r="M30" s="20" t="s">
        <v>251</v>
      </c>
      <c r="N30" s="20"/>
      <c r="O30" s="20"/>
      <c r="P30" s="20"/>
      <c r="Q30" s="20"/>
      <c r="R30" s="20"/>
      <c r="S30" s="20"/>
      <c r="V30" s="7" t="s">
        <v>27</v>
      </c>
      <c r="W30">
        <f t="shared" si="1"/>
        <v>1</v>
      </c>
    </row>
    <row r="31" spans="3:23" x14ac:dyDescent="0.15">
      <c r="C31" s="1" t="s">
        <v>7</v>
      </c>
      <c r="D31" s="1">
        <v>2</v>
      </c>
      <c r="E31" s="1" t="s">
        <v>4</v>
      </c>
      <c r="F31" s="1">
        <v>3</v>
      </c>
      <c r="G31" s="1" t="s">
        <v>8</v>
      </c>
      <c r="I31" s="20" t="s">
        <v>57</v>
      </c>
      <c r="J31" s="20" t="s">
        <v>64</v>
      </c>
      <c r="K31" s="20" t="s">
        <v>38</v>
      </c>
      <c r="L31" s="20" t="s">
        <v>31</v>
      </c>
      <c r="M31" s="20" t="s">
        <v>31</v>
      </c>
      <c r="N31" s="20"/>
      <c r="O31" s="20"/>
      <c r="P31" s="20"/>
      <c r="Q31" s="20"/>
      <c r="R31" s="20"/>
      <c r="S31" s="20"/>
      <c r="V31" s="19" t="s">
        <v>175</v>
      </c>
      <c r="W31">
        <f t="shared" si="1"/>
        <v>1</v>
      </c>
    </row>
    <row r="32" spans="3:23" x14ac:dyDescent="0.15">
      <c r="C32" s="1" t="s">
        <v>6</v>
      </c>
      <c r="D32" s="1">
        <v>1</v>
      </c>
      <c r="E32" s="1" t="s">
        <v>4</v>
      </c>
      <c r="F32" s="1">
        <v>0</v>
      </c>
      <c r="G32" s="1" t="s">
        <v>11</v>
      </c>
      <c r="I32" s="20" t="s">
        <v>243</v>
      </c>
      <c r="J32" s="20"/>
      <c r="K32" s="20"/>
      <c r="L32" s="20"/>
      <c r="M32" s="20"/>
      <c r="N32" s="20"/>
      <c r="O32" s="20"/>
      <c r="P32" s="20"/>
      <c r="Q32" s="20"/>
      <c r="R32" s="20"/>
      <c r="S32" s="20"/>
      <c r="V32" s="9" t="s">
        <v>122</v>
      </c>
      <c r="W32">
        <f t="shared" si="1"/>
        <v>1</v>
      </c>
    </row>
    <row r="33" spans="3:23" x14ac:dyDescent="0.15">
      <c r="C33" s="1" t="s">
        <v>8</v>
      </c>
      <c r="D33" s="1">
        <v>0</v>
      </c>
      <c r="E33" s="1" t="s">
        <v>4</v>
      </c>
      <c r="F33" s="1">
        <v>2</v>
      </c>
      <c r="G33" s="1" t="s">
        <v>10</v>
      </c>
      <c r="H33" s="1"/>
      <c r="I33" s="20" t="s">
        <v>114</v>
      </c>
      <c r="J33" s="20" t="s">
        <v>120</v>
      </c>
      <c r="K33" s="20"/>
      <c r="L33" s="20"/>
      <c r="M33" s="20"/>
      <c r="N33" s="20"/>
      <c r="O33" s="20"/>
      <c r="P33" s="20"/>
      <c r="Q33" s="20"/>
      <c r="R33" s="20"/>
      <c r="S33" s="20"/>
      <c r="V33" s="10" t="s">
        <v>124</v>
      </c>
      <c r="W33">
        <f t="shared" si="1"/>
        <v>1</v>
      </c>
    </row>
    <row r="34" spans="3:23" x14ac:dyDescent="0.15">
      <c r="C34" s="1" t="s">
        <v>9</v>
      </c>
      <c r="D34" s="1">
        <v>0</v>
      </c>
      <c r="E34" s="1" t="s">
        <v>4</v>
      </c>
      <c r="F34" s="1">
        <v>2</v>
      </c>
      <c r="G34" s="1" t="s">
        <v>10</v>
      </c>
      <c r="H34" s="1"/>
      <c r="I34" s="20" t="s">
        <v>225</v>
      </c>
      <c r="J34" s="20" t="s">
        <v>225</v>
      </c>
      <c r="K34" s="20"/>
      <c r="L34" s="20"/>
      <c r="M34" s="20"/>
      <c r="N34" s="20"/>
      <c r="O34" s="20"/>
      <c r="P34" s="20"/>
      <c r="Q34" s="20"/>
      <c r="R34" s="20"/>
      <c r="S34" s="20"/>
      <c r="V34" s="7" t="s">
        <v>50</v>
      </c>
      <c r="W34">
        <f t="shared" si="1"/>
        <v>1</v>
      </c>
    </row>
    <row r="35" spans="3:23" x14ac:dyDescent="0.15">
      <c r="C35" s="1" t="s">
        <v>6</v>
      </c>
      <c r="D35" s="1">
        <v>0</v>
      </c>
      <c r="E35" s="1" t="s">
        <v>244</v>
      </c>
      <c r="F35" s="1">
        <v>2</v>
      </c>
      <c r="G35" s="1" t="s">
        <v>10</v>
      </c>
      <c r="I35" s="20" t="s">
        <v>245</v>
      </c>
      <c r="J35" s="20" t="s">
        <v>246</v>
      </c>
      <c r="K35" s="20"/>
      <c r="L35" s="20"/>
      <c r="M35" s="20"/>
      <c r="N35" s="20"/>
      <c r="O35" s="20"/>
      <c r="P35" s="20"/>
      <c r="Q35" s="20"/>
      <c r="R35" s="20"/>
      <c r="S35" s="20"/>
      <c r="V35" s="7" t="s">
        <v>28</v>
      </c>
      <c r="W35">
        <f t="shared" ref="W35:W66" si="8">COUNTIF($I$12:$U$999,V35)</f>
        <v>1</v>
      </c>
    </row>
    <row r="36" spans="3:23" x14ac:dyDescent="0.15">
      <c r="C36" s="1" t="s">
        <v>10</v>
      </c>
      <c r="D36" s="1">
        <v>0</v>
      </c>
      <c r="E36" s="1" t="s">
        <v>4</v>
      </c>
      <c r="F36" s="1">
        <v>1</v>
      </c>
      <c r="G36" s="1" t="s">
        <v>8</v>
      </c>
      <c r="I36" s="20" t="s">
        <v>38</v>
      </c>
      <c r="J36" s="20"/>
      <c r="K36" s="20"/>
      <c r="L36" s="20"/>
      <c r="M36" s="20"/>
      <c r="N36" s="20"/>
      <c r="O36" s="20"/>
      <c r="P36" s="20"/>
      <c r="Q36" s="20"/>
      <c r="R36" s="20"/>
      <c r="S36" s="20"/>
      <c r="V36" s="13" t="s">
        <v>121</v>
      </c>
      <c r="W36">
        <f t="shared" si="8"/>
        <v>1</v>
      </c>
    </row>
    <row r="37" spans="3:23" x14ac:dyDescent="0.15">
      <c r="C37" s="1" t="s">
        <v>10</v>
      </c>
      <c r="D37" s="1">
        <v>1</v>
      </c>
      <c r="E37" s="1" t="s">
        <v>4</v>
      </c>
      <c r="F37" s="1">
        <v>1</v>
      </c>
      <c r="G37" s="1" t="s">
        <v>6</v>
      </c>
      <c r="I37" s="20" t="s">
        <v>143</v>
      </c>
      <c r="J37" s="20" t="s">
        <v>120</v>
      </c>
      <c r="K37" s="20"/>
      <c r="L37" s="20"/>
      <c r="M37" s="20"/>
      <c r="N37" s="20"/>
      <c r="O37" s="20"/>
      <c r="P37" s="20"/>
      <c r="Q37" s="20"/>
      <c r="R37" s="20"/>
      <c r="S37" s="20"/>
      <c r="V37" s="9" t="s">
        <v>128</v>
      </c>
      <c r="W37">
        <f t="shared" si="8"/>
        <v>1</v>
      </c>
    </row>
    <row r="38" spans="3:23" x14ac:dyDescent="0.15">
      <c r="C38" s="1" t="s">
        <v>10</v>
      </c>
      <c r="D38" s="1">
        <v>1</v>
      </c>
      <c r="E38" s="1" t="s">
        <v>4</v>
      </c>
      <c r="F38" s="1">
        <v>3</v>
      </c>
      <c r="G38" s="1" t="s">
        <v>9</v>
      </c>
      <c r="I38" s="20" t="s">
        <v>231</v>
      </c>
      <c r="J38" s="20" t="s">
        <v>66</v>
      </c>
      <c r="K38" s="20" t="s">
        <v>164</v>
      </c>
      <c r="L38" s="20" t="s">
        <v>164</v>
      </c>
      <c r="M38" s="20"/>
      <c r="N38" s="20"/>
      <c r="O38" s="20"/>
      <c r="P38" s="20"/>
      <c r="Q38" s="20"/>
      <c r="R38" s="20"/>
      <c r="S38" s="20"/>
      <c r="V38" s="9" t="s">
        <v>32</v>
      </c>
      <c r="W38">
        <f t="shared" si="8"/>
        <v>1</v>
      </c>
    </row>
    <row r="39" spans="3:23" x14ac:dyDescent="0.15">
      <c r="C39" s="1" t="s">
        <v>10</v>
      </c>
      <c r="D39" s="1">
        <v>2</v>
      </c>
      <c r="E39" s="1" t="s">
        <v>4</v>
      </c>
      <c r="F39" s="1">
        <v>2</v>
      </c>
      <c r="G39" s="1" t="s">
        <v>7</v>
      </c>
      <c r="I39" s="20" t="s">
        <v>64</v>
      </c>
      <c r="J39" s="20" t="s">
        <v>41</v>
      </c>
      <c r="K39" s="20" t="s">
        <v>125</v>
      </c>
      <c r="L39" s="20" t="s">
        <v>125</v>
      </c>
      <c r="M39" s="20"/>
      <c r="N39" s="20"/>
      <c r="O39" s="20"/>
      <c r="P39" s="20"/>
      <c r="Q39" s="20"/>
      <c r="R39" s="20"/>
      <c r="S39" s="20"/>
      <c r="V39" s="10" t="s">
        <v>106</v>
      </c>
      <c r="W39">
        <f t="shared" si="8"/>
        <v>1</v>
      </c>
    </row>
    <row r="40" spans="3:23" x14ac:dyDescent="0.15">
      <c r="C40" s="1" t="s">
        <v>7</v>
      </c>
      <c r="D40" s="1">
        <v>1</v>
      </c>
      <c r="E40" s="1" t="s">
        <v>4</v>
      </c>
      <c r="F40" s="1">
        <v>2</v>
      </c>
      <c r="G40" s="1" t="s">
        <v>10</v>
      </c>
      <c r="I40" s="20" t="s">
        <v>41</v>
      </c>
      <c r="J40" s="20" t="s">
        <v>237</v>
      </c>
      <c r="K40" s="20" t="s">
        <v>78</v>
      </c>
      <c r="L40" s="20"/>
      <c r="M40" s="20"/>
      <c r="N40" s="20"/>
      <c r="O40" s="20"/>
      <c r="P40" s="20"/>
      <c r="Q40" s="20"/>
      <c r="R40" s="20"/>
      <c r="S40" s="20"/>
      <c r="V40" s="13" t="s">
        <v>79</v>
      </c>
      <c r="W40">
        <f t="shared" si="8"/>
        <v>1</v>
      </c>
    </row>
    <row r="41" spans="3:23" x14ac:dyDescent="0.15">
      <c r="C41" s="1" t="s">
        <v>11</v>
      </c>
      <c r="D41" s="1">
        <v>2</v>
      </c>
      <c r="E41" s="1" t="s">
        <v>4</v>
      </c>
      <c r="F41" s="1">
        <v>0</v>
      </c>
      <c r="G41" s="1" t="s">
        <v>10</v>
      </c>
      <c r="I41" s="20" t="s">
        <v>233</v>
      </c>
      <c r="J41" s="20" t="s">
        <v>44</v>
      </c>
      <c r="K41" s="20"/>
      <c r="L41" s="20"/>
      <c r="M41" s="20"/>
      <c r="N41" s="20"/>
      <c r="O41" s="20"/>
      <c r="P41" s="20"/>
      <c r="Q41" s="20"/>
      <c r="R41" s="20"/>
      <c r="S41" s="20"/>
      <c r="V41" s="7" t="s">
        <v>109</v>
      </c>
      <c r="W41">
        <f t="shared" si="8"/>
        <v>1</v>
      </c>
    </row>
    <row r="42" spans="3:23" x14ac:dyDescent="0.15">
      <c r="C42" s="1" t="s">
        <v>10</v>
      </c>
      <c r="D42" s="1">
        <v>3</v>
      </c>
      <c r="E42" s="1" t="s">
        <v>4</v>
      </c>
      <c r="F42" s="1">
        <v>3</v>
      </c>
      <c r="G42" s="1" t="s">
        <v>11</v>
      </c>
      <c r="I42" s="20" t="s">
        <v>74</v>
      </c>
      <c r="J42" s="20" t="s">
        <v>79</v>
      </c>
      <c r="K42" s="20" t="s">
        <v>230</v>
      </c>
      <c r="L42" s="20" t="s">
        <v>27</v>
      </c>
      <c r="M42" s="20" t="s">
        <v>231</v>
      </c>
      <c r="N42" s="20"/>
      <c r="O42" s="20"/>
      <c r="P42" s="20"/>
      <c r="Q42" s="20"/>
      <c r="R42" s="20"/>
      <c r="S42" s="20"/>
      <c r="V42" s="19" t="s">
        <v>100</v>
      </c>
      <c r="W42">
        <f t="shared" si="8"/>
        <v>1</v>
      </c>
    </row>
    <row r="43" spans="3:23" x14ac:dyDescent="0.15">
      <c r="I43" s="20"/>
      <c r="J43" s="20"/>
      <c r="K43" s="20"/>
      <c r="L43" s="20"/>
      <c r="M43" s="20"/>
      <c r="N43" s="20"/>
      <c r="O43" s="20"/>
      <c r="P43" s="20"/>
      <c r="Q43" s="20"/>
      <c r="R43" s="20"/>
      <c r="S43" s="20"/>
      <c r="V43" s="10" t="s">
        <v>224</v>
      </c>
      <c r="W43">
        <f t="shared" si="8"/>
        <v>1</v>
      </c>
    </row>
    <row r="44" spans="3:23" x14ac:dyDescent="0.15">
      <c r="V44" s="9" t="s">
        <v>127</v>
      </c>
      <c r="W44">
        <f t="shared" si="8"/>
        <v>1</v>
      </c>
    </row>
    <row r="45" spans="3:23" x14ac:dyDescent="0.15">
      <c r="V45" s="8" t="s">
        <v>143</v>
      </c>
      <c r="W45">
        <f t="shared" si="8"/>
        <v>1</v>
      </c>
    </row>
    <row r="46" spans="3:23" x14ac:dyDescent="0.15">
      <c r="V46" s="13" t="s">
        <v>230</v>
      </c>
      <c r="W46">
        <f t="shared" si="8"/>
        <v>1</v>
      </c>
    </row>
    <row r="47" spans="3:23" x14ac:dyDescent="0.15">
      <c r="V47" s="7" t="s">
        <v>235</v>
      </c>
      <c r="W47">
        <f t="shared" si="8"/>
        <v>1</v>
      </c>
    </row>
    <row r="48" spans="3:23" x14ac:dyDescent="0.15">
      <c r="V48" s="13" t="s">
        <v>114</v>
      </c>
      <c r="W48">
        <f t="shared" si="8"/>
        <v>1</v>
      </c>
    </row>
    <row r="49" spans="22:23" customFormat="1" x14ac:dyDescent="0.15">
      <c r="V49" s="7" t="s">
        <v>45</v>
      </c>
      <c r="W49">
        <f t="shared" si="8"/>
        <v>1</v>
      </c>
    </row>
    <row r="50" spans="22:23" customFormat="1" x14ac:dyDescent="0.15">
      <c r="V50" s="10" t="s">
        <v>58</v>
      </c>
      <c r="W50">
        <f t="shared" si="8"/>
        <v>1</v>
      </c>
    </row>
    <row r="51" spans="22:23" customFormat="1" x14ac:dyDescent="0.15">
      <c r="V51" s="13" t="s">
        <v>42</v>
      </c>
      <c r="W51">
        <f t="shared" si="8"/>
        <v>1</v>
      </c>
    </row>
    <row r="52" spans="22:23" customFormat="1" x14ac:dyDescent="0.15">
      <c r="V52" s="8" t="s">
        <v>77</v>
      </c>
      <c r="W52">
        <f t="shared" si="8"/>
        <v>1</v>
      </c>
    </row>
    <row r="53" spans="22:23" customFormat="1" x14ac:dyDescent="0.15">
      <c r="V53" s="8" t="s">
        <v>186</v>
      </c>
      <c r="W53">
        <f t="shared" si="8"/>
        <v>1</v>
      </c>
    </row>
    <row r="54" spans="22:23" customFormat="1" x14ac:dyDescent="0.15">
      <c r="V54" s="13" t="s">
        <v>80</v>
      </c>
      <c r="W54">
        <f t="shared" si="8"/>
        <v>1</v>
      </c>
    </row>
    <row r="55" spans="22:23" customFormat="1" x14ac:dyDescent="0.15">
      <c r="V55" s="13" t="s">
        <v>169</v>
      </c>
      <c r="W55">
        <f t="shared" si="8"/>
        <v>0</v>
      </c>
    </row>
    <row r="56" spans="22:23" customFormat="1" x14ac:dyDescent="0.15">
      <c r="V56" s="10" t="s">
        <v>54</v>
      </c>
      <c r="W56">
        <f t="shared" si="8"/>
        <v>0</v>
      </c>
    </row>
    <row r="57" spans="22:23" customFormat="1" x14ac:dyDescent="0.15">
      <c r="V57" s="9" t="s">
        <v>47</v>
      </c>
      <c r="W57">
        <f t="shared" si="8"/>
        <v>0</v>
      </c>
    </row>
    <row r="58" spans="22:23" customFormat="1" x14ac:dyDescent="0.15">
      <c r="V58" s="13" t="s">
        <v>168</v>
      </c>
      <c r="W58">
        <f t="shared" si="8"/>
        <v>0</v>
      </c>
    </row>
    <row r="59" spans="22:23" customFormat="1" x14ac:dyDescent="0.15">
      <c r="V59" s="9" t="s">
        <v>59</v>
      </c>
      <c r="W59">
        <f t="shared" si="8"/>
        <v>0</v>
      </c>
    </row>
    <row r="60" spans="22:23" customFormat="1" x14ac:dyDescent="0.15">
      <c r="V60" s="10" t="s">
        <v>93</v>
      </c>
      <c r="W60">
        <f t="shared" si="8"/>
        <v>0</v>
      </c>
    </row>
    <row r="61" spans="22:23" customFormat="1" x14ac:dyDescent="0.15">
      <c r="V61" s="9" t="s">
        <v>39</v>
      </c>
      <c r="W61">
        <f t="shared" si="8"/>
        <v>0</v>
      </c>
    </row>
    <row r="62" spans="22:23" customFormat="1" x14ac:dyDescent="0.15">
      <c r="V62" s="8" t="s">
        <v>145</v>
      </c>
      <c r="W62">
        <f t="shared" si="8"/>
        <v>0</v>
      </c>
    </row>
    <row r="63" spans="22:23" customFormat="1" x14ac:dyDescent="0.15">
      <c r="V63" s="10" t="s">
        <v>115</v>
      </c>
      <c r="W63">
        <f t="shared" si="8"/>
        <v>0</v>
      </c>
    </row>
    <row r="64" spans="22:23" customFormat="1" x14ac:dyDescent="0.15">
      <c r="V64" s="8" t="s">
        <v>82</v>
      </c>
      <c r="W64">
        <f t="shared" si="8"/>
        <v>0</v>
      </c>
    </row>
    <row r="65" spans="22:23" customFormat="1" x14ac:dyDescent="0.15">
      <c r="V65" s="10" t="s">
        <v>105</v>
      </c>
      <c r="W65">
        <f t="shared" si="8"/>
        <v>0</v>
      </c>
    </row>
    <row r="66" spans="22:23" customFormat="1" x14ac:dyDescent="0.15">
      <c r="V66" s="7" t="s">
        <v>88</v>
      </c>
      <c r="W66">
        <f t="shared" si="8"/>
        <v>0</v>
      </c>
    </row>
    <row r="67" spans="22:23" customFormat="1" x14ac:dyDescent="0.15">
      <c r="V67" s="8" t="s">
        <v>62</v>
      </c>
      <c r="W67">
        <f t="shared" ref="W67:W98" si="9">COUNTIF($I$12:$U$999,V67)</f>
        <v>0</v>
      </c>
    </row>
    <row r="68" spans="22:23" customFormat="1" x14ac:dyDescent="0.15">
      <c r="V68" s="13" t="s">
        <v>116</v>
      </c>
      <c r="W68">
        <f t="shared" si="9"/>
        <v>0</v>
      </c>
    </row>
    <row r="69" spans="22:23" customFormat="1" x14ac:dyDescent="0.15">
      <c r="V69" s="10" t="s">
        <v>132</v>
      </c>
      <c r="W69">
        <f t="shared" si="9"/>
        <v>0</v>
      </c>
    </row>
    <row r="70" spans="22:23" customFormat="1" x14ac:dyDescent="0.15">
      <c r="V70" s="10" t="s">
        <v>85</v>
      </c>
      <c r="W70">
        <f t="shared" si="9"/>
        <v>0</v>
      </c>
    </row>
    <row r="71" spans="22:23" customFormat="1" x14ac:dyDescent="0.15">
      <c r="V71" s="8" t="s">
        <v>192</v>
      </c>
      <c r="W71">
        <f t="shared" si="9"/>
        <v>0</v>
      </c>
    </row>
    <row r="72" spans="22:23" customFormat="1" x14ac:dyDescent="0.15">
      <c r="V72" s="13" t="s">
        <v>193</v>
      </c>
      <c r="W72">
        <f t="shared" si="9"/>
        <v>0</v>
      </c>
    </row>
    <row r="73" spans="22:23" customFormat="1" x14ac:dyDescent="0.15">
      <c r="V73" s="13" t="s">
        <v>195</v>
      </c>
      <c r="W73">
        <f t="shared" si="9"/>
        <v>0</v>
      </c>
    </row>
    <row r="74" spans="22:23" customFormat="1" x14ac:dyDescent="0.15">
      <c r="V74" s="10" t="s">
        <v>203</v>
      </c>
      <c r="W74">
        <f t="shared" si="9"/>
        <v>0</v>
      </c>
    </row>
    <row r="75" spans="22:23" customFormat="1" x14ac:dyDescent="0.15">
      <c r="V75" s="7" t="s">
        <v>53</v>
      </c>
      <c r="W75">
        <f t="shared" si="9"/>
        <v>0</v>
      </c>
    </row>
    <row r="76" spans="22:23" customFormat="1" x14ac:dyDescent="0.15">
      <c r="V76" s="8" t="s">
        <v>76</v>
      </c>
      <c r="W76">
        <f t="shared" si="9"/>
        <v>0</v>
      </c>
    </row>
    <row r="77" spans="22:23" customFormat="1" x14ac:dyDescent="0.15">
      <c r="V77" s="8" t="s">
        <v>75</v>
      </c>
      <c r="W77">
        <f t="shared" si="9"/>
        <v>0</v>
      </c>
    </row>
    <row r="78" spans="22:23" customFormat="1" x14ac:dyDescent="0.15">
      <c r="V78" s="7" t="s">
        <v>33</v>
      </c>
      <c r="W78">
        <f t="shared" si="9"/>
        <v>0</v>
      </c>
    </row>
    <row r="79" spans="22:23" customFormat="1" x14ac:dyDescent="0.15">
      <c r="V79" s="19" t="s">
        <v>37</v>
      </c>
      <c r="W79">
        <f t="shared" si="9"/>
        <v>0</v>
      </c>
    </row>
    <row r="80" spans="22:23" customFormat="1" x14ac:dyDescent="0.15">
      <c r="V80" s="8" t="s">
        <v>101</v>
      </c>
      <c r="W80">
        <f t="shared" si="9"/>
        <v>0</v>
      </c>
    </row>
    <row r="81" spans="22:23" customFormat="1" x14ac:dyDescent="0.15">
      <c r="V81" s="13" t="s">
        <v>126</v>
      </c>
      <c r="W81">
        <f t="shared" si="9"/>
        <v>0</v>
      </c>
    </row>
    <row r="82" spans="22:23" customFormat="1" x14ac:dyDescent="0.15">
      <c r="V82" s="10" t="s">
        <v>104</v>
      </c>
      <c r="W82">
        <f t="shared" si="9"/>
        <v>0</v>
      </c>
    </row>
    <row r="83" spans="22:23" customFormat="1" x14ac:dyDescent="0.15">
      <c r="V83" s="19" t="s">
        <v>135</v>
      </c>
      <c r="W83">
        <f t="shared" si="9"/>
        <v>0</v>
      </c>
    </row>
    <row r="84" spans="22:23" customFormat="1" x14ac:dyDescent="0.15">
      <c r="V84" s="8" t="s">
        <v>61</v>
      </c>
      <c r="W84">
        <f t="shared" si="9"/>
        <v>0</v>
      </c>
    </row>
    <row r="85" spans="22:23" customFormat="1" x14ac:dyDescent="0.15">
      <c r="V85" s="10" t="s">
        <v>90</v>
      </c>
      <c r="W85">
        <f t="shared" si="9"/>
        <v>0</v>
      </c>
    </row>
    <row r="86" spans="22:23" customFormat="1" x14ac:dyDescent="0.15">
      <c r="V86" s="9" t="s">
        <v>30</v>
      </c>
      <c r="W86">
        <f t="shared" si="9"/>
        <v>0</v>
      </c>
    </row>
    <row r="87" spans="22:23" customFormat="1" x14ac:dyDescent="0.15">
      <c r="V87" s="8" t="s">
        <v>107</v>
      </c>
      <c r="W87">
        <f t="shared" si="9"/>
        <v>0</v>
      </c>
    </row>
    <row r="88" spans="22:23" customFormat="1" x14ac:dyDescent="0.15">
      <c r="V88" s="9" t="s">
        <v>46</v>
      </c>
      <c r="W88">
        <f t="shared" si="9"/>
        <v>0</v>
      </c>
    </row>
    <row r="89" spans="22:23" customFormat="1" x14ac:dyDescent="0.15">
      <c r="V89" s="7" t="s">
        <v>89</v>
      </c>
      <c r="W89">
        <f t="shared" si="9"/>
        <v>0</v>
      </c>
    </row>
    <row r="90" spans="22:23" customFormat="1" x14ac:dyDescent="0.15">
      <c r="V90" s="9" t="s">
        <v>113</v>
      </c>
      <c r="W90">
        <f t="shared" si="9"/>
        <v>0</v>
      </c>
    </row>
    <row r="91" spans="22:23" customFormat="1" x14ac:dyDescent="0.15">
      <c r="V91" s="19" t="s">
        <v>36</v>
      </c>
      <c r="W91">
        <f t="shared" si="9"/>
        <v>0</v>
      </c>
    </row>
    <row r="92" spans="22:23" customFormat="1" x14ac:dyDescent="0.15">
      <c r="V92" s="13" t="s">
        <v>98</v>
      </c>
      <c r="W92">
        <f t="shared" si="9"/>
        <v>0</v>
      </c>
    </row>
    <row r="93" spans="22:23" customFormat="1" x14ac:dyDescent="0.15">
      <c r="V93" s="13" t="s">
        <v>73</v>
      </c>
      <c r="W93">
        <f t="shared" si="9"/>
        <v>0</v>
      </c>
    </row>
    <row r="94" spans="22:23" customFormat="1" x14ac:dyDescent="0.15">
      <c r="V94" s="10" t="s">
        <v>52</v>
      </c>
      <c r="W94">
        <f t="shared" si="9"/>
        <v>0</v>
      </c>
    </row>
    <row r="95" spans="22:23" customFormat="1" x14ac:dyDescent="0.15">
      <c r="V95" s="7" t="s">
        <v>103</v>
      </c>
      <c r="W95">
        <f t="shared" si="9"/>
        <v>0</v>
      </c>
    </row>
    <row r="96" spans="22:23" customFormat="1" x14ac:dyDescent="0.15">
      <c r="V96" s="19" t="s">
        <v>94</v>
      </c>
      <c r="W96">
        <f t="shared" si="9"/>
        <v>0</v>
      </c>
    </row>
    <row r="97" spans="22:23" customFormat="1" x14ac:dyDescent="0.15">
      <c r="V97" s="9" t="s">
        <v>40</v>
      </c>
      <c r="W97">
        <f t="shared" si="9"/>
        <v>0</v>
      </c>
    </row>
    <row r="98" spans="22:23" customFormat="1" x14ac:dyDescent="0.15">
      <c r="V98" s="8" t="s">
        <v>108</v>
      </c>
      <c r="W98">
        <f t="shared" si="9"/>
        <v>0</v>
      </c>
    </row>
    <row r="99" spans="22:23" customFormat="1" x14ac:dyDescent="0.15">
      <c r="V99" s="8" t="s">
        <v>130</v>
      </c>
      <c r="W99">
        <f t="shared" ref="W99:W116" si="10">COUNTIF($I$12:$U$999,V99)</f>
        <v>0</v>
      </c>
    </row>
    <row r="100" spans="22:23" customFormat="1" x14ac:dyDescent="0.15">
      <c r="V100" s="9" t="s">
        <v>48</v>
      </c>
      <c r="W100">
        <f t="shared" si="10"/>
        <v>0</v>
      </c>
    </row>
    <row r="101" spans="22:23" customFormat="1" x14ac:dyDescent="0.15">
      <c r="V101" s="13" t="s">
        <v>110</v>
      </c>
      <c r="W101">
        <f t="shared" si="10"/>
        <v>0</v>
      </c>
    </row>
    <row r="102" spans="22:23" customFormat="1" x14ac:dyDescent="0.15">
      <c r="V102" s="7" t="s">
        <v>111</v>
      </c>
      <c r="W102">
        <f t="shared" si="10"/>
        <v>0</v>
      </c>
    </row>
    <row r="103" spans="22:23" customFormat="1" x14ac:dyDescent="0.15">
      <c r="V103" s="13" t="s">
        <v>112</v>
      </c>
      <c r="W103">
        <f t="shared" si="10"/>
        <v>0</v>
      </c>
    </row>
    <row r="104" spans="22:23" customFormat="1" x14ac:dyDescent="0.15">
      <c r="V104" s="8" t="s">
        <v>60</v>
      </c>
      <c r="W104">
        <f t="shared" si="10"/>
        <v>0</v>
      </c>
    </row>
    <row r="105" spans="22:23" x14ac:dyDescent="0.15">
      <c r="V105" s="9" t="s">
        <v>99</v>
      </c>
      <c r="W105">
        <f t="shared" si="10"/>
        <v>0</v>
      </c>
    </row>
    <row r="106" spans="22:23" x14ac:dyDescent="0.15">
      <c r="V106" s="10" t="s">
        <v>102</v>
      </c>
      <c r="W106">
        <f t="shared" si="10"/>
        <v>0</v>
      </c>
    </row>
    <row r="107" spans="22:23" x14ac:dyDescent="0.15">
      <c r="V107" s="8" t="s">
        <v>91</v>
      </c>
      <c r="W107">
        <f t="shared" si="10"/>
        <v>0</v>
      </c>
    </row>
    <row r="108" spans="22:23" x14ac:dyDescent="0.15">
      <c r="V108" s="7" t="s">
        <v>34</v>
      </c>
      <c r="W108">
        <f t="shared" si="10"/>
        <v>0</v>
      </c>
    </row>
    <row r="109" spans="22:23" x14ac:dyDescent="0.15">
      <c r="V109" s="7" t="s">
        <v>96</v>
      </c>
      <c r="W109">
        <f t="shared" si="10"/>
        <v>0</v>
      </c>
    </row>
    <row r="110" spans="22:23" x14ac:dyDescent="0.15">
      <c r="V110" s="9" t="s">
        <v>35</v>
      </c>
      <c r="W110">
        <f t="shared" si="10"/>
        <v>0</v>
      </c>
    </row>
    <row r="111" spans="22:23" x14ac:dyDescent="0.15">
      <c r="V111" s="19" t="s">
        <v>49</v>
      </c>
      <c r="W111">
        <f t="shared" si="10"/>
        <v>0</v>
      </c>
    </row>
    <row r="112" spans="22:23" x14ac:dyDescent="0.15">
      <c r="V112" s="13" t="s">
        <v>87</v>
      </c>
      <c r="W112">
        <f t="shared" si="10"/>
        <v>0</v>
      </c>
    </row>
    <row r="113" spans="22:23" x14ac:dyDescent="0.15">
      <c r="V113" s="8" t="s">
        <v>92</v>
      </c>
      <c r="W113">
        <f t="shared" si="10"/>
        <v>0</v>
      </c>
    </row>
    <row r="114" spans="22:23" x14ac:dyDescent="0.15">
      <c r="V114" s="7" t="s">
        <v>69</v>
      </c>
      <c r="W114">
        <f t="shared" si="10"/>
        <v>0</v>
      </c>
    </row>
    <row r="115" spans="22:23" x14ac:dyDescent="0.15">
      <c r="V115" s="9" t="s">
        <v>67</v>
      </c>
      <c r="W115">
        <f t="shared" si="10"/>
        <v>0</v>
      </c>
    </row>
    <row r="116" spans="22:23" x14ac:dyDescent="0.15">
      <c r="V116" s="19" t="s">
        <v>56</v>
      </c>
      <c r="W116">
        <f t="shared" si="10"/>
        <v>0</v>
      </c>
    </row>
    <row r="117" spans="22:23" x14ac:dyDescent="0.15">
      <c r="W117">
        <f t="shared" ref="W117" si="11">COUNTIF($I$12:$U$999,V117)</f>
        <v>0</v>
      </c>
    </row>
  </sheetData>
  <sortState ref="V3:W116">
    <sortCondition descending="1" ref="W3:W116"/>
  </sortState>
  <mergeCells count="2">
    <mergeCell ref="Q1:R1"/>
    <mergeCell ref="C11:G11"/>
  </mergeCells>
  <phoneticPr fontId="1"/>
  <conditionalFormatting sqref="F2:F8">
    <cfRule type="cellIs" dxfId="98" priority="8" operator="equal">
      <formula>28</formula>
    </cfRule>
    <cfRule type="cellIs" dxfId="97" priority="9" operator="equal">
      <formula>1</formula>
    </cfRule>
  </conditionalFormatting>
  <conditionalFormatting sqref="F3:F8">
    <cfRule type="cellIs" dxfId="96" priority="7" operator="equal">
      <formula>2</formula>
    </cfRule>
  </conditionalFormatting>
  <conditionalFormatting sqref="C13:G42 J13:J14 K13:L13 J18:K19 L19:O19">
    <cfRule type="cellIs" dxfId="95" priority="1" operator="equal">
      <formula>"平井"</formula>
    </cfRule>
    <cfRule type="cellIs" dxfId="94" priority="2" operator="equal">
      <formula>"宇野"</formula>
    </cfRule>
    <cfRule type="cellIs" dxfId="93" priority="3" operator="equal">
      <formula>"今井"</formula>
    </cfRule>
    <cfRule type="cellIs" dxfId="92" priority="4" operator="equal">
      <formula>"菊地"</formula>
    </cfRule>
    <cfRule type="cellIs" dxfId="91" priority="5" operator="equal">
      <formula>"小林"</formula>
    </cfRule>
    <cfRule type="cellIs" dxfId="90" priority="6" operator="equal">
      <formula>"三上"</formula>
    </cfRule>
  </conditionalFormatting>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4"/>
  <sheetViews>
    <sheetView workbookViewId="0">
      <selection activeCell="B31" sqref="B31"/>
    </sheetView>
  </sheetViews>
  <sheetFormatPr defaultRowHeight="13.5" x14ac:dyDescent="0.15"/>
  <cols>
    <col min="1" max="1" width="11.375" customWidth="1"/>
    <col min="2" max="2" width="23.875" customWidth="1"/>
    <col min="3" max="3" width="7.25" style="1" customWidth="1"/>
    <col min="4" max="4" width="4.875" customWidth="1"/>
    <col min="5" max="5" width="4.875" style="1" customWidth="1"/>
    <col min="6" max="6" width="4.875" customWidth="1"/>
    <col min="7" max="7" width="7.25" customWidth="1"/>
    <col min="18" max="20" width="8.625" customWidth="1"/>
    <col min="21" max="21" width="1.75" customWidth="1"/>
    <col min="22" max="22" width="10.75" customWidth="1"/>
    <col min="23" max="23" width="4" customWidth="1"/>
  </cols>
  <sheetData>
    <row r="1" spans="1:26" s="2" customFormat="1" ht="24.75" thickBot="1" x14ac:dyDescent="0.2">
      <c r="A1" s="28"/>
      <c r="B1" s="27" t="s">
        <v>0</v>
      </c>
      <c r="C1" s="28" t="s">
        <v>256</v>
      </c>
      <c r="D1" s="28"/>
      <c r="E1" s="28"/>
      <c r="F1" s="28"/>
      <c r="G1" s="29"/>
      <c r="H1" s="29"/>
      <c r="Q1" s="50">
        <v>43406</v>
      </c>
      <c r="R1" s="50"/>
      <c r="S1" s="3"/>
      <c r="T1" s="3"/>
      <c r="V1" s="14" t="s">
        <v>118</v>
      </c>
    </row>
    <row r="2" spans="1:26" ht="15" thickTop="1" thickBot="1" x14ac:dyDescent="0.2">
      <c r="A2" s="22"/>
      <c r="D2" s="1"/>
      <c r="F2" s="24" t="s">
        <v>117</v>
      </c>
      <c r="G2" s="25"/>
      <c r="H2" s="26" t="s">
        <v>12</v>
      </c>
      <c r="I2" s="26" t="s">
        <v>13</v>
      </c>
      <c r="J2" s="26" t="s">
        <v>14</v>
      </c>
      <c r="K2" s="26" t="s">
        <v>15</v>
      </c>
      <c r="L2" s="26" t="s">
        <v>16</v>
      </c>
      <c r="M2" s="26" t="s">
        <v>17</v>
      </c>
      <c r="N2" s="26" t="s">
        <v>18</v>
      </c>
      <c r="O2" s="26" t="s">
        <v>19</v>
      </c>
      <c r="P2" s="26" t="s">
        <v>20</v>
      </c>
      <c r="Q2" s="26" t="s">
        <v>21</v>
      </c>
      <c r="R2" s="26" t="s">
        <v>22</v>
      </c>
      <c r="V2" s="8" t="s">
        <v>261</v>
      </c>
      <c r="W2">
        <f t="shared" ref="W2:W33" si="0">COUNTIF($I$12:$U$999,V2)</f>
        <v>7</v>
      </c>
      <c r="Y2" s="52" t="s">
        <v>308</v>
      </c>
      <c r="Z2" s="52"/>
    </row>
    <row r="3" spans="1:26" ht="15" thickTop="1" thickBot="1" x14ac:dyDescent="0.2">
      <c r="A3" s="30" t="s">
        <v>23</v>
      </c>
      <c r="B3" s="14" t="s">
        <v>301</v>
      </c>
      <c r="D3" s="1"/>
      <c r="F3" s="18">
        <v>1</v>
      </c>
      <c r="G3" s="17" t="s">
        <v>7</v>
      </c>
      <c r="H3" s="4">
        <f>J3*3+K3</f>
        <v>16</v>
      </c>
      <c r="I3" s="4">
        <f>J3+K3+L3</f>
        <v>8</v>
      </c>
      <c r="J3" s="5">
        <v>5</v>
      </c>
      <c r="K3" s="5">
        <v>1</v>
      </c>
      <c r="L3" s="5">
        <v>2</v>
      </c>
      <c r="M3" s="5">
        <f>+D30+F15+F19+F16+D20+F24+D27+F39+D40+D31</f>
        <v>22</v>
      </c>
      <c r="N3" s="16">
        <f>D15+D16+D19+F27+F30+F31+F40+D24+F20+D39</f>
        <v>11</v>
      </c>
      <c r="O3" s="4">
        <f>M3-N3</f>
        <v>11</v>
      </c>
      <c r="P3" s="6">
        <f>H3/I3</f>
        <v>2</v>
      </c>
      <c r="Q3" s="6">
        <f>M3/I3</f>
        <v>2.75</v>
      </c>
      <c r="R3" s="6">
        <f>N3/I3</f>
        <v>1.375</v>
      </c>
      <c r="V3" t="s">
        <v>68</v>
      </c>
      <c r="W3">
        <f t="shared" si="0"/>
        <v>5</v>
      </c>
      <c r="Y3" s="52"/>
      <c r="Z3" s="52"/>
    </row>
    <row r="4" spans="1:26" ht="15" thickTop="1" thickBot="1" x14ac:dyDescent="0.2">
      <c r="A4" s="30" t="s">
        <v>83</v>
      </c>
      <c r="B4" t="s">
        <v>209</v>
      </c>
      <c r="D4" s="1"/>
      <c r="F4" s="18">
        <v>4</v>
      </c>
      <c r="G4" s="17" t="s">
        <v>6</v>
      </c>
      <c r="H4" s="4">
        <f t="shared" ref="H4:H8" si="1">J4*3+K4</f>
        <v>11</v>
      </c>
      <c r="I4" s="4">
        <f t="shared" ref="I4:I8" si="2">J4+K4+L4</f>
        <v>8</v>
      </c>
      <c r="J4" s="5">
        <v>3</v>
      </c>
      <c r="K4" s="5">
        <v>2</v>
      </c>
      <c r="L4" s="5">
        <v>3</v>
      </c>
      <c r="M4" s="5">
        <f>F18+F21+F23+D24+F30+D32+F37+D26+D28+D35</f>
        <v>13</v>
      </c>
      <c r="N4" s="5">
        <f>D18+D21+D23+F24+F26+F28+D30+F32+D37+F35</f>
        <v>18</v>
      </c>
      <c r="O4" s="4">
        <f t="shared" ref="O4:O8" si="3">M4-N4</f>
        <v>-5</v>
      </c>
      <c r="P4" s="6">
        <f t="shared" ref="P4:P8" si="4">H4/I4</f>
        <v>1.375</v>
      </c>
      <c r="Q4" s="6">
        <f t="shared" ref="Q4:Q8" si="5">M4/I4</f>
        <v>1.625</v>
      </c>
      <c r="R4" s="6">
        <f t="shared" ref="R4:R8" si="6">N4/I4</f>
        <v>2.25</v>
      </c>
      <c r="V4" s="10" t="s">
        <v>54</v>
      </c>
      <c r="W4">
        <f t="shared" si="0"/>
        <v>5</v>
      </c>
      <c r="Y4" s="52"/>
      <c r="Z4" s="52"/>
    </row>
    <row r="5" spans="1:26" ht="15" thickTop="1" thickBot="1" x14ac:dyDescent="0.2">
      <c r="A5" s="30" t="s">
        <v>25</v>
      </c>
      <c r="B5" t="s">
        <v>307</v>
      </c>
      <c r="D5" s="1"/>
      <c r="F5" s="18">
        <v>2</v>
      </c>
      <c r="G5" s="17" t="s">
        <v>8</v>
      </c>
      <c r="H5" s="4">
        <f t="shared" si="1"/>
        <v>12</v>
      </c>
      <c r="I5" s="4">
        <f t="shared" si="2"/>
        <v>8</v>
      </c>
      <c r="J5" s="5">
        <v>4</v>
      </c>
      <c r="K5" s="5"/>
      <c r="L5" s="5">
        <v>4</v>
      </c>
      <c r="M5" s="5">
        <f>F14+D17+D19+D21+F25+F28+D29+F31+D33+F36</f>
        <v>15</v>
      </c>
      <c r="N5" s="5">
        <f>F17+F19+D25+F29+D36+F33+F21+D28+D31+D14</f>
        <v>14</v>
      </c>
      <c r="O5" s="4">
        <f t="shared" si="3"/>
        <v>1</v>
      </c>
      <c r="P5" s="6">
        <f t="shared" si="4"/>
        <v>1.5</v>
      </c>
      <c r="Q5" s="6">
        <f t="shared" si="5"/>
        <v>1.875</v>
      </c>
      <c r="R5" s="6">
        <f t="shared" si="6"/>
        <v>1.75</v>
      </c>
      <c r="V5" s="19" t="s">
        <v>41</v>
      </c>
      <c r="W5">
        <f t="shared" si="0"/>
        <v>4</v>
      </c>
      <c r="Y5" s="52"/>
      <c r="Z5" s="52"/>
    </row>
    <row r="6" spans="1:26" ht="15" thickTop="1" thickBot="1" x14ac:dyDescent="0.2">
      <c r="A6" s="30" t="s">
        <v>24</v>
      </c>
      <c r="B6" t="s">
        <v>303</v>
      </c>
      <c r="C6" s="1" t="s">
        <v>304</v>
      </c>
      <c r="D6" s="1"/>
      <c r="F6" s="18">
        <v>3</v>
      </c>
      <c r="G6" s="17" t="s">
        <v>9</v>
      </c>
      <c r="H6" s="4">
        <f t="shared" si="1"/>
        <v>12</v>
      </c>
      <c r="I6" s="4">
        <f t="shared" si="2"/>
        <v>8</v>
      </c>
      <c r="J6" s="5">
        <v>4</v>
      </c>
      <c r="K6" s="5"/>
      <c r="L6" s="5">
        <v>4</v>
      </c>
      <c r="M6" s="5">
        <f>F13+D14+D16+D18+F20+D22+F26+F29+D34+F38</f>
        <v>17</v>
      </c>
      <c r="N6" s="5">
        <f>F14+D13+F16+F18+D20+F22+D29+F34+D26+D38</f>
        <v>18</v>
      </c>
      <c r="O6" s="4">
        <f t="shared" si="3"/>
        <v>-1</v>
      </c>
      <c r="P6" s="6">
        <f t="shared" si="4"/>
        <v>1.5</v>
      </c>
      <c r="Q6" s="6">
        <f t="shared" si="5"/>
        <v>2.125</v>
      </c>
      <c r="R6" s="6">
        <f t="shared" si="6"/>
        <v>2.25</v>
      </c>
      <c r="V6" s="8" t="s">
        <v>143</v>
      </c>
      <c r="W6">
        <f t="shared" si="0"/>
        <v>4</v>
      </c>
      <c r="Y6" s="52"/>
      <c r="Z6" s="52"/>
    </row>
    <row r="7" spans="1:26" ht="15" thickTop="1" thickBot="1" x14ac:dyDescent="0.2">
      <c r="A7" s="30" t="s">
        <v>70</v>
      </c>
      <c r="B7" t="s">
        <v>302</v>
      </c>
      <c r="D7" s="1"/>
      <c r="F7" s="18">
        <v>5</v>
      </c>
      <c r="G7" s="17" t="s">
        <v>10</v>
      </c>
      <c r="H7" s="4">
        <f t="shared" si="1"/>
        <v>7</v>
      </c>
      <c r="I7" s="4">
        <f t="shared" si="2"/>
        <v>8</v>
      </c>
      <c r="J7" s="5">
        <v>2</v>
      </c>
      <c r="K7" s="5">
        <v>1</v>
      </c>
      <c r="L7" s="5">
        <v>5</v>
      </c>
      <c r="M7" s="5">
        <f>F34+F35+D36+D37+D38+F40+F41+D42+F33+D39</f>
        <v>10</v>
      </c>
      <c r="N7" s="5">
        <f>D34+D33+D35+F36+F37+F39+D40+D41+F42+F38</f>
        <v>16</v>
      </c>
      <c r="O7" s="4">
        <f t="shared" si="3"/>
        <v>-6</v>
      </c>
      <c r="P7" s="6">
        <f t="shared" si="4"/>
        <v>0.875</v>
      </c>
      <c r="Q7" s="6">
        <f t="shared" si="5"/>
        <v>1.25</v>
      </c>
      <c r="R7" s="6">
        <f t="shared" si="6"/>
        <v>2</v>
      </c>
      <c r="V7" s="13" t="s">
        <v>114</v>
      </c>
      <c r="W7">
        <f t="shared" si="0"/>
        <v>4</v>
      </c>
      <c r="Y7" s="52"/>
      <c r="Z7" s="52"/>
    </row>
    <row r="8" spans="1:26" ht="15" thickTop="1" thickBot="1" x14ac:dyDescent="0.2">
      <c r="A8" s="30"/>
      <c r="B8" t="s">
        <v>305</v>
      </c>
      <c r="C8" s="20" t="s">
        <v>306</v>
      </c>
      <c r="D8" s="1"/>
      <c r="F8" s="18"/>
      <c r="G8" s="17" t="s">
        <v>11</v>
      </c>
      <c r="H8" s="4">
        <f t="shared" si="1"/>
        <v>0</v>
      </c>
      <c r="I8" s="4">
        <f t="shared" si="2"/>
        <v>0</v>
      </c>
      <c r="J8" s="5"/>
      <c r="K8" s="5"/>
      <c r="L8" s="5"/>
      <c r="M8" s="5">
        <f>D13+D15+F17+F22+D23+D25+F27+F32+D41+F42</f>
        <v>0</v>
      </c>
      <c r="N8" s="5">
        <f>F13+F15+D17+D22+F23+F25+D27+F41+D42+D32</f>
        <v>0</v>
      </c>
      <c r="O8" s="4">
        <f t="shared" si="3"/>
        <v>0</v>
      </c>
      <c r="P8" s="6" t="e">
        <f t="shared" si="4"/>
        <v>#DIV/0!</v>
      </c>
      <c r="Q8" s="6" t="e">
        <f t="shared" si="5"/>
        <v>#DIV/0!</v>
      </c>
      <c r="R8" s="6" t="e">
        <f t="shared" si="6"/>
        <v>#DIV/0!</v>
      </c>
      <c r="V8" s="9" t="s">
        <v>84</v>
      </c>
      <c r="W8">
        <f t="shared" si="0"/>
        <v>3</v>
      </c>
      <c r="Y8" s="52"/>
      <c r="Z8" s="52"/>
    </row>
    <row r="9" spans="1:26" ht="14.25" thickTop="1" x14ac:dyDescent="0.15">
      <c r="A9" s="15"/>
      <c r="D9" s="1"/>
      <c r="F9" s="1"/>
      <c r="O9" s="11">
        <f>SUM(O3:O8)</f>
        <v>0</v>
      </c>
      <c r="V9" s="13" t="s">
        <v>71</v>
      </c>
      <c r="W9">
        <f t="shared" si="0"/>
        <v>3</v>
      </c>
      <c r="Y9" s="52"/>
      <c r="Z9" s="52"/>
    </row>
    <row r="10" spans="1:26" x14ac:dyDescent="0.15">
      <c r="A10" s="15"/>
      <c r="B10" s="15"/>
      <c r="V10" s="19" t="s">
        <v>129</v>
      </c>
      <c r="W10">
        <f t="shared" si="0"/>
        <v>3</v>
      </c>
      <c r="Y10" s="52"/>
      <c r="Z10" s="52"/>
    </row>
    <row r="11" spans="1:26" x14ac:dyDescent="0.15">
      <c r="B11" s="12"/>
      <c r="C11" s="51" t="s">
        <v>1</v>
      </c>
      <c r="D11" s="51"/>
      <c r="E11" s="51"/>
      <c r="F11" s="51"/>
      <c r="G11" s="51"/>
      <c r="V11" s="9" t="s">
        <v>31</v>
      </c>
      <c r="W11">
        <f t="shared" si="0"/>
        <v>2</v>
      </c>
      <c r="Y11" s="52"/>
      <c r="Z11" s="52"/>
    </row>
    <row r="12" spans="1:26" x14ac:dyDescent="0.15">
      <c r="C12" s="23" t="s">
        <v>2</v>
      </c>
      <c r="D12" s="23"/>
      <c r="E12" s="23"/>
      <c r="F12" s="23"/>
      <c r="G12" s="22" t="s">
        <v>3</v>
      </c>
      <c r="I12" s="21" t="s">
        <v>5</v>
      </c>
      <c r="J12" s="21"/>
      <c r="K12" s="21"/>
      <c r="L12" s="21"/>
      <c r="M12" s="21"/>
      <c r="N12" s="21"/>
      <c r="O12" s="21"/>
      <c r="P12" s="21"/>
      <c r="Q12" s="21"/>
      <c r="R12" s="21"/>
      <c r="S12" s="21"/>
      <c r="T12" s="22"/>
      <c r="V12" s="10" t="s">
        <v>66</v>
      </c>
      <c r="W12">
        <f t="shared" si="0"/>
        <v>2</v>
      </c>
      <c r="Y12" s="52"/>
      <c r="Z12" s="52"/>
    </row>
    <row r="13" spans="1:26" x14ac:dyDescent="0.15">
      <c r="C13" s="1" t="s">
        <v>11</v>
      </c>
      <c r="D13" s="1"/>
      <c r="E13" s="1" t="s">
        <v>4</v>
      </c>
      <c r="F13" s="1"/>
      <c r="G13" s="1" t="s">
        <v>9</v>
      </c>
      <c r="I13" s="20"/>
      <c r="J13" s="20"/>
      <c r="K13" s="20"/>
      <c r="L13" s="20"/>
      <c r="M13" s="20"/>
      <c r="N13" s="20"/>
      <c r="O13" s="20"/>
      <c r="P13" s="20"/>
      <c r="Q13" s="20"/>
      <c r="R13" s="20"/>
      <c r="S13" s="20"/>
      <c r="V13" s="19" t="s">
        <v>81</v>
      </c>
      <c r="W13">
        <f t="shared" si="0"/>
        <v>2</v>
      </c>
      <c r="Y13" s="52"/>
      <c r="Z13" s="52"/>
    </row>
    <row r="14" spans="1:26" x14ac:dyDescent="0.15">
      <c r="C14" s="1" t="s">
        <v>9</v>
      </c>
      <c r="D14" s="1">
        <v>4</v>
      </c>
      <c r="E14" s="1" t="s">
        <v>4</v>
      </c>
      <c r="F14" s="1">
        <v>2</v>
      </c>
      <c r="G14" s="1" t="s">
        <v>8</v>
      </c>
      <c r="I14" s="20" t="s">
        <v>269</v>
      </c>
      <c r="J14" s="20" t="s">
        <v>66</v>
      </c>
      <c r="K14" s="20" t="s">
        <v>270</v>
      </c>
      <c r="L14" s="20" t="s">
        <v>271</v>
      </c>
      <c r="M14" s="20" t="s">
        <v>272</v>
      </c>
      <c r="N14" s="20" t="s">
        <v>258</v>
      </c>
      <c r="O14" s="20"/>
      <c r="P14" s="20"/>
      <c r="Q14" s="20"/>
      <c r="R14" s="20"/>
      <c r="S14" s="20"/>
      <c r="V14" s="8" t="s">
        <v>72</v>
      </c>
      <c r="W14">
        <f t="shared" si="0"/>
        <v>2</v>
      </c>
    </row>
    <row r="15" spans="1:26" x14ac:dyDescent="0.15">
      <c r="C15" s="1" t="s">
        <v>11</v>
      </c>
      <c r="D15" s="1"/>
      <c r="E15" s="1" t="s">
        <v>4</v>
      </c>
      <c r="F15" s="1"/>
      <c r="G15" s="1" t="s">
        <v>7</v>
      </c>
      <c r="I15" s="20"/>
      <c r="J15" s="20"/>
      <c r="K15" s="20"/>
      <c r="L15" s="20"/>
      <c r="M15" s="20"/>
      <c r="N15" s="20"/>
      <c r="O15" s="20"/>
      <c r="P15" s="20"/>
      <c r="Q15" s="20"/>
      <c r="R15" s="20"/>
      <c r="S15" s="20"/>
      <c r="V15" s="10" t="s">
        <v>273</v>
      </c>
      <c r="W15">
        <f t="shared" si="0"/>
        <v>2</v>
      </c>
    </row>
    <row r="16" spans="1:26" x14ac:dyDescent="0.15">
      <c r="C16" s="1" t="s">
        <v>9</v>
      </c>
      <c r="D16" s="1">
        <v>0</v>
      </c>
      <c r="E16" s="1" t="s">
        <v>4</v>
      </c>
      <c r="F16" s="1">
        <v>5</v>
      </c>
      <c r="G16" s="1" t="s">
        <v>7</v>
      </c>
      <c r="I16" s="20" t="s">
        <v>292</v>
      </c>
      <c r="J16" s="20" t="s">
        <v>293</v>
      </c>
      <c r="K16" s="20" t="s">
        <v>37</v>
      </c>
      <c r="L16" s="20" t="s">
        <v>294</v>
      </c>
      <c r="M16" s="20" t="s">
        <v>41</v>
      </c>
      <c r="N16" s="20"/>
      <c r="O16" s="20"/>
      <c r="P16" s="20"/>
      <c r="Q16" s="20"/>
      <c r="R16" s="20"/>
      <c r="S16" s="20"/>
      <c r="V16" s="19" t="s">
        <v>37</v>
      </c>
      <c r="W16">
        <f t="shared" si="0"/>
        <v>2</v>
      </c>
    </row>
    <row r="17" spans="3:23" x14ac:dyDescent="0.15">
      <c r="C17" s="1" t="s">
        <v>8</v>
      </c>
      <c r="D17" s="1"/>
      <c r="E17" s="1" t="s">
        <v>4</v>
      </c>
      <c r="F17" s="1"/>
      <c r="G17" s="1" t="s">
        <v>11</v>
      </c>
      <c r="I17" s="20"/>
      <c r="J17" s="20"/>
      <c r="K17" s="20"/>
      <c r="L17" s="20"/>
      <c r="M17" s="20"/>
      <c r="N17" s="20"/>
      <c r="O17" s="20"/>
      <c r="P17" s="20"/>
      <c r="Q17" s="20"/>
      <c r="R17" s="20"/>
      <c r="S17" s="20"/>
      <c r="V17" s="10" t="s">
        <v>49</v>
      </c>
      <c r="W17">
        <f t="shared" si="0"/>
        <v>2</v>
      </c>
    </row>
    <row r="18" spans="3:23" x14ac:dyDescent="0.15">
      <c r="C18" s="1" t="s">
        <v>9</v>
      </c>
      <c r="D18" s="1">
        <v>2</v>
      </c>
      <c r="E18" s="1" t="s">
        <v>4</v>
      </c>
      <c r="F18" s="1">
        <v>3</v>
      </c>
      <c r="G18" s="1" t="s">
        <v>6</v>
      </c>
      <c r="I18" s="20" t="s">
        <v>259</v>
      </c>
      <c r="J18" s="20" t="s">
        <v>260</v>
      </c>
      <c r="K18" s="20" t="s">
        <v>261</v>
      </c>
      <c r="L18" s="20" t="s">
        <v>261</v>
      </c>
      <c r="M18" s="20" t="s">
        <v>261</v>
      </c>
      <c r="N18" s="20"/>
      <c r="O18" s="20"/>
      <c r="P18" s="20"/>
      <c r="Q18" s="20"/>
      <c r="R18" s="20"/>
      <c r="S18" s="20"/>
      <c r="V18" s="8" t="s">
        <v>26</v>
      </c>
      <c r="W18">
        <f t="shared" si="0"/>
        <v>1</v>
      </c>
    </row>
    <row r="19" spans="3:23" x14ac:dyDescent="0.15">
      <c r="C19" s="1" t="s">
        <v>8</v>
      </c>
      <c r="D19" s="1">
        <v>1</v>
      </c>
      <c r="E19" s="1" t="s">
        <v>4</v>
      </c>
      <c r="F19" s="1">
        <v>3</v>
      </c>
      <c r="G19" s="1" t="s">
        <v>7</v>
      </c>
      <c r="I19" s="20" t="s">
        <v>278</v>
      </c>
      <c r="J19" s="20" t="s">
        <v>41</v>
      </c>
      <c r="K19" s="20" t="s">
        <v>41</v>
      </c>
      <c r="L19" s="20" t="s">
        <v>284</v>
      </c>
      <c r="M19" s="20"/>
      <c r="N19" s="20"/>
      <c r="O19" s="20"/>
      <c r="P19" s="20"/>
      <c r="Q19" s="20"/>
      <c r="R19" s="20"/>
      <c r="S19" s="20"/>
      <c r="V19" s="19" t="s">
        <v>131</v>
      </c>
      <c r="W19">
        <f t="shared" si="0"/>
        <v>1</v>
      </c>
    </row>
    <row r="20" spans="3:23" x14ac:dyDescent="0.15">
      <c r="C20" s="1" t="s">
        <v>7</v>
      </c>
      <c r="D20" s="1">
        <v>2</v>
      </c>
      <c r="E20" s="1" t="s">
        <v>4</v>
      </c>
      <c r="F20" s="1">
        <v>3</v>
      </c>
      <c r="G20" s="1" t="s">
        <v>9</v>
      </c>
      <c r="I20" s="20" t="s">
        <v>262</v>
      </c>
      <c r="J20" s="20" t="s">
        <v>263</v>
      </c>
      <c r="K20" s="20" t="s">
        <v>260</v>
      </c>
      <c r="L20" s="20" t="s">
        <v>264</v>
      </c>
      <c r="M20" s="20" t="s">
        <v>265</v>
      </c>
      <c r="N20" s="20"/>
      <c r="O20" s="20"/>
      <c r="P20" s="20"/>
      <c r="Q20" s="20"/>
      <c r="R20" s="20"/>
      <c r="S20" s="20"/>
      <c r="V20" s="13" t="s">
        <v>78</v>
      </c>
      <c r="W20">
        <f t="shared" si="0"/>
        <v>1</v>
      </c>
    </row>
    <row r="21" spans="3:23" x14ac:dyDescent="0.15">
      <c r="C21" s="1" t="s">
        <v>8</v>
      </c>
      <c r="D21" s="1">
        <v>3</v>
      </c>
      <c r="E21" s="1" t="s">
        <v>4</v>
      </c>
      <c r="F21" s="1">
        <v>2</v>
      </c>
      <c r="G21" s="1" t="s">
        <v>6</v>
      </c>
      <c r="H21" s="1"/>
      <c r="I21" s="20" t="s">
        <v>278</v>
      </c>
      <c r="J21" s="20" t="s">
        <v>278</v>
      </c>
      <c r="K21" s="20" t="s">
        <v>279</v>
      </c>
      <c r="L21" s="20" t="s">
        <v>280</v>
      </c>
      <c r="M21" s="20"/>
      <c r="N21" s="20"/>
      <c r="O21" s="20"/>
      <c r="P21" s="20"/>
      <c r="Q21" s="20"/>
      <c r="R21" s="20"/>
      <c r="S21" s="20"/>
      <c r="V21" s="19" t="s">
        <v>65</v>
      </c>
      <c r="W21">
        <f t="shared" si="0"/>
        <v>1</v>
      </c>
    </row>
    <row r="22" spans="3:23" x14ac:dyDescent="0.15">
      <c r="C22" s="1" t="s">
        <v>9</v>
      </c>
      <c r="D22" s="1"/>
      <c r="E22" s="1" t="s">
        <v>4</v>
      </c>
      <c r="F22" s="1"/>
      <c r="G22" s="1" t="s">
        <v>11</v>
      </c>
      <c r="I22" s="20"/>
      <c r="J22" s="20"/>
      <c r="K22" s="20"/>
      <c r="L22" s="20"/>
      <c r="M22" s="20"/>
      <c r="N22" s="20"/>
      <c r="O22" s="20"/>
      <c r="P22" s="20"/>
      <c r="Q22" s="20"/>
      <c r="R22" s="20"/>
      <c r="S22" s="20"/>
      <c r="V22" s="9" t="s">
        <v>152</v>
      </c>
      <c r="W22">
        <f t="shared" si="0"/>
        <v>1</v>
      </c>
    </row>
    <row r="23" spans="3:23" x14ac:dyDescent="0.15">
      <c r="C23" s="1" t="s">
        <v>11</v>
      </c>
      <c r="D23" s="1"/>
      <c r="E23" s="1" t="s">
        <v>4</v>
      </c>
      <c r="F23" s="1"/>
      <c r="G23" s="1" t="s">
        <v>6</v>
      </c>
      <c r="I23" s="20"/>
      <c r="J23" s="20"/>
      <c r="K23" s="20"/>
      <c r="L23" s="20"/>
      <c r="M23" s="20"/>
      <c r="N23" s="20"/>
      <c r="O23" s="20"/>
      <c r="P23" s="20"/>
      <c r="Q23" s="20"/>
      <c r="R23" s="20"/>
      <c r="S23" s="20"/>
      <c r="V23" s="19" t="s">
        <v>175</v>
      </c>
      <c r="W23">
        <f t="shared" si="0"/>
        <v>1</v>
      </c>
    </row>
    <row r="24" spans="3:23" x14ac:dyDescent="0.15">
      <c r="C24" s="1" t="s">
        <v>6</v>
      </c>
      <c r="D24" s="1">
        <v>0</v>
      </c>
      <c r="E24" s="1" t="s">
        <v>4</v>
      </c>
      <c r="F24" s="1">
        <v>5</v>
      </c>
      <c r="G24" s="1" t="s">
        <v>7</v>
      </c>
      <c r="I24" s="20" t="s">
        <v>65</v>
      </c>
      <c r="J24" s="20" t="s">
        <v>298</v>
      </c>
      <c r="K24" s="20" t="s">
        <v>81</v>
      </c>
      <c r="L24" s="20" t="s">
        <v>299</v>
      </c>
      <c r="M24" s="20" t="s">
        <v>300</v>
      </c>
      <c r="N24" s="20"/>
      <c r="O24" s="20"/>
      <c r="P24" s="20"/>
      <c r="Q24" s="20"/>
      <c r="R24" s="20"/>
      <c r="S24" s="20"/>
      <c r="V24" s="9" t="s">
        <v>128</v>
      </c>
      <c r="W24">
        <f t="shared" si="0"/>
        <v>1</v>
      </c>
    </row>
    <row r="25" spans="3:23" x14ac:dyDescent="0.15">
      <c r="C25" s="1" t="s">
        <v>11</v>
      </c>
      <c r="D25" s="1"/>
      <c r="E25" s="1" t="s">
        <v>4</v>
      </c>
      <c r="F25" s="1"/>
      <c r="G25" s="1" t="s">
        <v>8</v>
      </c>
      <c r="I25" s="20"/>
      <c r="J25" s="20"/>
      <c r="K25" s="20"/>
      <c r="L25" s="20"/>
      <c r="M25" s="20"/>
      <c r="N25" s="20"/>
      <c r="O25" s="20"/>
      <c r="P25" s="20"/>
      <c r="Q25" s="20"/>
      <c r="R25" s="20"/>
      <c r="S25" s="20"/>
      <c r="V25" s="10" t="s">
        <v>106</v>
      </c>
      <c r="W25">
        <f t="shared" si="0"/>
        <v>1</v>
      </c>
    </row>
    <row r="26" spans="3:23" x14ac:dyDescent="0.15">
      <c r="C26" s="1" t="s">
        <v>6</v>
      </c>
      <c r="D26" s="1">
        <v>2</v>
      </c>
      <c r="E26" s="1" t="s">
        <v>4</v>
      </c>
      <c r="F26" s="1">
        <v>1</v>
      </c>
      <c r="G26" s="1" t="s">
        <v>9</v>
      </c>
      <c r="I26" s="20" t="s">
        <v>288</v>
      </c>
      <c r="J26" s="20" t="s">
        <v>289</v>
      </c>
      <c r="K26" s="20" t="s">
        <v>259</v>
      </c>
      <c r="L26" s="20"/>
      <c r="M26" s="20"/>
      <c r="N26" s="20"/>
      <c r="O26" s="20"/>
      <c r="P26" s="20"/>
      <c r="Q26" s="20"/>
      <c r="R26" s="20"/>
      <c r="S26" s="20"/>
      <c r="V26" s="9" t="s">
        <v>47</v>
      </c>
      <c r="W26">
        <f t="shared" si="0"/>
        <v>1</v>
      </c>
    </row>
    <row r="27" spans="3:23" x14ac:dyDescent="0.15">
      <c r="C27" s="1" t="s">
        <v>7</v>
      </c>
      <c r="D27" s="1"/>
      <c r="E27" s="1" t="s">
        <v>4</v>
      </c>
      <c r="F27" s="1"/>
      <c r="G27" s="1" t="s">
        <v>11</v>
      </c>
      <c r="I27" s="20"/>
      <c r="J27" s="20"/>
      <c r="K27" s="20"/>
      <c r="L27" s="20"/>
      <c r="M27" s="20"/>
      <c r="N27" s="20"/>
      <c r="O27" s="20"/>
      <c r="P27" s="20"/>
      <c r="Q27" s="20"/>
      <c r="R27" s="20"/>
      <c r="S27" s="20"/>
      <c r="V27" s="10" t="s">
        <v>105</v>
      </c>
      <c r="W27">
        <f t="shared" si="0"/>
        <v>1</v>
      </c>
    </row>
    <row r="28" spans="3:23" x14ac:dyDescent="0.15">
      <c r="C28" s="1" t="s">
        <v>6</v>
      </c>
      <c r="D28" s="1">
        <v>1</v>
      </c>
      <c r="E28" s="1" t="s">
        <v>4</v>
      </c>
      <c r="F28" s="1">
        <v>3</v>
      </c>
      <c r="G28" s="1" t="s">
        <v>8</v>
      </c>
      <c r="I28" s="20" t="s">
        <v>295</v>
      </c>
      <c r="J28" s="20" t="s">
        <v>278</v>
      </c>
      <c r="K28" s="20" t="s">
        <v>296</v>
      </c>
      <c r="L28" s="20" t="s">
        <v>297</v>
      </c>
      <c r="M28" s="20"/>
      <c r="N28" s="20"/>
      <c r="O28" s="20"/>
      <c r="P28" s="20"/>
      <c r="Q28" s="20"/>
      <c r="R28" s="20"/>
      <c r="S28" s="20"/>
      <c r="V28" s="8" t="s">
        <v>62</v>
      </c>
      <c r="W28">
        <f t="shared" si="0"/>
        <v>1</v>
      </c>
    </row>
    <row r="29" spans="3:23" x14ac:dyDescent="0.15">
      <c r="C29" s="1" t="s">
        <v>8</v>
      </c>
      <c r="D29" s="1">
        <v>0</v>
      </c>
      <c r="E29" s="1" t="s">
        <v>4</v>
      </c>
      <c r="F29" s="1">
        <v>3</v>
      </c>
      <c r="G29" s="1" t="s">
        <v>9</v>
      </c>
      <c r="I29" s="20" t="s">
        <v>290</v>
      </c>
      <c r="J29" s="20" t="s">
        <v>259</v>
      </c>
      <c r="K29" s="20" t="s">
        <v>291</v>
      </c>
      <c r="L29" s="20"/>
      <c r="M29" s="20"/>
      <c r="N29" s="20"/>
      <c r="O29" s="20"/>
      <c r="P29" s="20"/>
      <c r="Q29" s="20"/>
      <c r="R29" s="20"/>
      <c r="S29" s="20"/>
      <c r="V29" s="10" t="s">
        <v>132</v>
      </c>
      <c r="W29">
        <f t="shared" si="0"/>
        <v>1</v>
      </c>
    </row>
    <row r="30" spans="3:23" x14ac:dyDescent="0.15">
      <c r="C30" s="1" t="s">
        <v>7</v>
      </c>
      <c r="D30" s="1">
        <v>2</v>
      </c>
      <c r="E30" s="1" t="s">
        <v>4</v>
      </c>
      <c r="F30" s="1">
        <v>2</v>
      </c>
      <c r="G30" s="1" t="s">
        <v>6</v>
      </c>
      <c r="I30" s="20" t="s">
        <v>175</v>
      </c>
      <c r="J30" s="20" t="s">
        <v>268</v>
      </c>
      <c r="K30" s="20" t="s">
        <v>261</v>
      </c>
      <c r="L30" s="20" t="s">
        <v>37</v>
      </c>
      <c r="M30" s="20"/>
      <c r="N30" s="20"/>
      <c r="O30" s="20"/>
      <c r="P30" s="20"/>
      <c r="Q30" s="20"/>
      <c r="R30" s="20"/>
      <c r="S30" s="20"/>
      <c r="V30" s="10" t="s">
        <v>291</v>
      </c>
      <c r="W30">
        <f t="shared" si="0"/>
        <v>1</v>
      </c>
    </row>
    <row r="31" spans="3:23" x14ac:dyDescent="0.15">
      <c r="C31" s="1" t="s">
        <v>7</v>
      </c>
      <c r="D31" s="1">
        <v>0</v>
      </c>
      <c r="E31" s="1" t="s">
        <v>4</v>
      </c>
      <c r="F31" s="1">
        <v>2</v>
      </c>
      <c r="G31" s="1" t="s">
        <v>8</v>
      </c>
      <c r="I31" s="20" t="s">
        <v>257</v>
      </c>
      <c r="J31" s="20" t="s">
        <v>258</v>
      </c>
      <c r="K31" s="20"/>
      <c r="L31" s="20"/>
      <c r="M31" s="20"/>
      <c r="N31" s="20"/>
      <c r="O31" s="20"/>
      <c r="P31" s="20"/>
      <c r="Q31" s="20"/>
      <c r="R31" s="20"/>
      <c r="S31" s="20"/>
      <c r="V31" s="9" t="s">
        <v>40</v>
      </c>
      <c r="W31">
        <f t="shared" si="0"/>
        <v>1</v>
      </c>
    </row>
    <row r="32" spans="3:23" x14ac:dyDescent="0.15">
      <c r="C32" s="1" t="s">
        <v>6</v>
      </c>
      <c r="D32" s="1"/>
      <c r="E32" s="1" t="s">
        <v>4</v>
      </c>
      <c r="F32" s="1"/>
      <c r="G32" s="1" t="s">
        <v>11</v>
      </c>
      <c r="I32" s="20"/>
      <c r="J32" s="20"/>
      <c r="K32" s="20"/>
      <c r="L32" s="20"/>
      <c r="M32" s="20"/>
      <c r="N32" s="20"/>
      <c r="O32" s="20"/>
      <c r="P32" s="20"/>
      <c r="Q32" s="20"/>
      <c r="R32" s="20"/>
      <c r="S32" s="20"/>
      <c r="V32" s="9" t="s">
        <v>48</v>
      </c>
      <c r="W32">
        <f t="shared" si="0"/>
        <v>1</v>
      </c>
    </row>
    <row r="33" spans="3:23" x14ac:dyDescent="0.15">
      <c r="C33" s="1" t="s">
        <v>8</v>
      </c>
      <c r="D33" s="1">
        <v>0</v>
      </c>
      <c r="E33" s="1" t="s">
        <v>4</v>
      </c>
      <c r="F33" s="1">
        <v>1</v>
      </c>
      <c r="G33" s="1" t="s">
        <v>10</v>
      </c>
      <c r="H33" s="1"/>
      <c r="I33" s="20" t="s">
        <v>114</v>
      </c>
      <c r="J33" s="20"/>
      <c r="K33" s="20"/>
      <c r="L33" s="20"/>
      <c r="M33" s="20"/>
      <c r="N33" s="20"/>
      <c r="O33" s="20"/>
      <c r="P33" s="20"/>
      <c r="Q33" s="20"/>
      <c r="R33" s="20"/>
      <c r="S33" s="20"/>
      <c r="V33" s="9" t="s">
        <v>99</v>
      </c>
      <c r="W33">
        <f t="shared" si="0"/>
        <v>1</v>
      </c>
    </row>
    <row r="34" spans="3:23" x14ac:dyDescent="0.15">
      <c r="C34" s="1" t="s">
        <v>9</v>
      </c>
      <c r="D34" s="1">
        <v>2</v>
      </c>
      <c r="E34" s="1" t="s">
        <v>4</v>
      </c>
      <c r="F34" s="1">
        <v>3</v>
      </c>
      <c r="G34" s="1" t="s">
        <v>10</v>
      </c>
      <c r="H34" s="1"/>
      <c r="I34" s="20" t="s">
        <v>68</v>
      </c>
      <c r="J34" s="20" t="s">
        <v>281</v>
      </c>
      <c r="K34" s="20" t="s">
        <v>282</v>
      </c>
      <c r="L34" s="20" t="s">
        <v>282</v>
      </c>
      <c r="M34" s="20" t="s">
        <v>283</v>
      </c>
      <c r="N34" s="20"/>
      <c r="O34" s="20"/>
      <c r="P34" s="20"/>
      <c r="Q34" s="20"/>
      <c r="R34" s="20"/>
      <c r="S34" s="20"/>
      <c r="V34" s="19" t="s">
        <v>298</v>
      </c>
      <c r="W34">
        <f t="shared" ref="W34:W65" si="7">COUNTIF($I$12:$U$999,V34)</f>
        <v>1</v>
      </c>
    </row>
    <row r="35" spans="3:23" x14ac:dyDescent="0.15">
      <c r="C35" s="1" t="s">
        <v>6</v>
      </c>
      <c r="D35" s="1">
        <v>2</v>
      </c>
      <c r="E35" s="1" t="s">
        <v>4</v>
      </c>
      <c r="F35" s="1">
        <v>1</v>
      </c>
      <c r="G35" s="1" t="s">
        <v>10</v>
      </c>
      <c r="I35" s="20" t="s">
        <v>261</v>
      </c>
      <c r="J35" s="20" t="s">
        <v>26</v>
      </c>
      <c r="K35" s="20" t="s">
        <v>78</v>
      </c>
      <c r="L35" s="20"/>
      <c r="M35" s="20"/>
      <c r="N35" s="20"/>
      <c r="O35" s="20"/>
      <c r="P35" s="20"/>
      <c r="Q35" s="20"/>
      <c r="R35" s="20"/>
      <c r="S35" s="20"/>
      <c r="V35" s="9" t="s">
        <v>99</v>
      </c>
      <c r="W35">
        <f t="shared" si="7"/>
        <v>1</v>
      </c>
    </row>
    <row r="36" spans="3:23" x14ac:dyDescent="0.15">
      <c r="C36" s="1" t="s">
        <v>10</v>
      </c>
      <c r="D36" s="1">
        <v>0</v>
      </c>
      <c r="E36" s="1" t="s">
        <v>4</v>
      </c>
      <c r="F36" s="1">
        <v>4</v>
      </c>
      <c r="G36" s="1" t="s">
        <v>8</v>
      </c>
      <c r="I36" s="20" t="s">
        <v>258</v>
      </c>
      <c r="J36" s="20" t="s">
        <v>285</v>
      </c>
      <c r="K36" s="20" t="s">
        <v>286</v>
      </c>
      <c r="L36" s="20" t="s">
        <v>287</v>
      </c>
      <c r="M36" s="20"/>
      <c r="N36" s="20"/>
      <c r="O36" s="20"/>
      <c r="P36" s="20"/>
      <c r="Q36" s="20"/>
      <c r="R36" s="20"/>
      <c r="S36" s="20"/>
      <c r="V36" s="9" t="s">
        <v>38</v>
      </c>
      <c r="W36">
        <f t="shared" si="7"/>
        <v>0</v>
      </c>
    </row>
    <row r="37" spans="3:23" x14ac:dyDescent="0.15">
      <c r="C37" s="1" t="s">
        <v>10</v>
      </c>
      <c r="D37" s="1">
        <v>1</v>
      </c>
      <c r="E37" s="1" t="s">
        <v>4</v>
      </c>
      <c r="F37" s="1">
        <v>1</v>
      </c>
      <c r="G37" s="1" t="s">
        <v>6</v>
      </c>
      <c r="I37" s="20" t="s">
        <v>274</v>
      </c>
      <c r="J37" s="20" t="s">
        <v>261</v>
      </c>
      <c r="K37" s="20"/>
      <c r="L37" s="20"/>
      <c r="M37" s="20"/>
      <c r="N37" s="20"/>
      <c r="O37" s="20"/>
      <c r="P37" s="20"/>
      <c r="Q37" s="20"/>
      <c r="R37" s="20"/>
      <c r="S37" s="20"/>
      <c r="V37" s="7" t="s">
        <v>74</v>
      </c>
      <c r="W37">
        <f t="shared" si="7"/>
        <v>0</v>
      </c>
    </row>
    <row r="38" spans="3:23" x14ac:dyDescent="0.15">
      <c r="C38" s="1" t="s">
        <v>10</v>
      </c>
      <c r="D38" s="1">
        <v>1</v>
      </c>
      <c r="E38" s="1" t="s">
        <v>4</v>
      </c>
      <c r="F38" s="1">
        <v>2</v>
      </c>
      <c r="G38" s="1" t="s">
        <v>9</v>
      </c>
      <c r="I38" s="20" t="s">
        <v>266</v>
      </c>
      <c r="J38" s="20" t="s">
        <v>267</v>
      </c>
      <c r="K38" s="20" t="s">
        <v>259</v>
      </c>
      <c r="L38" s="20"/>
      <c r="M38" s="20"/>
      <c r="N38" s="20"/>
      <c r="O38" s="20"/>
      <c r="P38" s="20"/>
      <c r="Q38" s="20"/>
      <c r="R38" s="20"/>
      <c r="S38" s="20"/>
      <c r="V38" s="10" t="s">
        <v>164</v>
      </c>
      <c r="W38">
        <f t="shared" si="7"/>
        <v>0</v>
      </c>
    </row>
    <row r="39" spans="3:23" x14ac:dyDescent="0.15">
      <c r="C39" s="1" t="s">
        <v>10</v>
      </c>
      <c r="D39" s="1">
        <v>2</v>
      </c>
      <c r="E39" s="1" t="s">
        <v>4</v>
      </c>
      <c r="F39" s="1">
        <v>3</v>
      </c>
      <c r="G39" s="1" t="s">
        <v>7</v>
      </c>
      <c r="I39" s="20" t="s">
        <v>263</v>
      </c>
      <c r="J39" s="20" t="s">
        <v>275</v>
      </c>
      <c r="K39" s="20" t="s">
        <v>276</v>
      </c>
      <c r="L39" s="20" t="s">
        <v>266</v>
      </c>
      <c r="M39" s="20" t="s">
        <v>277</v>
      </c>
      <c r="N39" s="20"/>
      <c r="O39" s="20"/>
      <c r="P39" s="20"/>
      <c r="Q39" s="20"/>
      <c r="R39" s="20"/>
      <c r="S39" s="20"/>
      <c r="V39" s="13" t="s">
        <v>125</v>
      </c>
      <c r="W39">
        <f t="shared" si="7"/>
        <v>0</v>
      </c>
    </row>
    <row r="40" spans="3:23" x14ac:dyDescent="0.15">
      <c r="C40" s="1" t="s">
        <v>7</v>
      </c>
      <c r="D40" s="1">
        <v>2</v>
      </c>
      <c r="E40" s="1" t="s">
        <v>4</v>
      </c>
      <c r="F40" s="1">
        <v>1</v>
      </c>
      <c r="G40" s="1" t="s">
        <v>10</v>
      </c>
      <c r="I40" s="20" t="s">
        <v>68</v>
      </c>
      <c r="J40" s="20" t="s">
        <v>68</v>
      </c>
      <c r="K40" s="20" t="s">
        <v>114</v>
      </c>
      <c r="L40" s="20"/>
      <c r="M40" s="20"/>
      <c r="N40" s="20"/>
      <c r="O40" s="20"/>
      <c r="P40" s="20"/>
      <c r="Q40" s="20"/>
      <c r="R40" s="20"/>
      <c r="S40" s="20"/>
      <c r="V40" s="19" t="s">
        <v>171</v>
      </c>
      <c r="W40">
        <f t="shared" si="7"/>
        <v>0</v>
      </c>
    </row>
    <row r="41" spans="3:23" x14ac:dyDescent="0.15">
      <c r="C41" s="1" t="s">
        <v>11</v>
      </c>
      <c r="D41" s="1"/>
      <c r="E41" s="1" t="s">
        <v>4</v>
      </c>
      <c r="F41" s="1"/>
      <c r="G41" s="1" t="s">
        <v>10</v>
      </c>
      <c r="I41" s="20"/>
      <c r="J41" s="20"/>
      <c r="K41" s="20"/>
      <c r="L41" s="20"/>
      <c r="M41" s="20"/>
      <c r="N41" s="20"/>
      <c r="O41" s="20"/>
      <c r="P41" s="20"/>
      <c r="Q41" s="20"/>
      <c r="R41" s="20"/>
      <c r="S41" s="20"/>
      <c r="V41" s="19" t="s">
        <v>64</v>
      </c>
      <c r="W41">
        <f t="shared" si="7"/>
        <v>0</v>
      </c>
    </row>
    <row r="42" spans="3:23" x14ac:dyDescent="0.15">
      <c r="C42" s="1" t="s">
        <v>10</v>
      </c>
      <c r="D42" s="1"/>
      <c r="E42" s="1" t="s">
        <v>4</v>
      </c>
      <c r="F42" s="1"/>
      <c r="G42" s="1" t="s">
        <v>11</v>
      </c>
      <c r="I42" s="20"/>
      <c r="J42" s="20"/>
      <c r="K42" s="20"/>
      <c r="L42" s="20"/>
      <c r="M42" s="20"/>
      <c r="N42" s="20"/>
      <c r="O42" s="20"/>
      <c r="P42" s="20"/>
      <c r="Q42" s="20"/>
      <c r="R42" s="20"/>
      <c r="S42" s="20"/>
      <c r="V42" s="13" t="s">
        <v>225</v>
      </c>
      <c r="W42">
        <f t="shared" si="7"/>
        <v>0</v>
      </c>
    </row>
    <row r="43" spans="3:23" x14ac:dyDescent="0.15">
      <c r="I43" s="20"/>
      <c r="J43" s="20"/>
      <c r="K43" s="20"/>
      <c r="L43" s="20"/>
      <c r="M43" s="20"/>
      <c r="N43" s="20"/>
      <c r="O43" s="20"/>
      <c r="P43" s="20"/>
      <c r="Q43" s="20"/>
      <c r="R43" s="20"/>
      <c r="S43" s="20"/>
      <c r="V43" s="13" t="s">
        <v>120</v>
      </c>
      <c r="W43">
        <f t="shared" si="7"/>
        <v>0</v>
      </c>
    </row>
    <row r="44" spans="3:23" x14ac:dyDescent="0.15">
      <c r="V44" s="7" t="s">
        <v>43</v>
      </c>
      <c r="W44">
        <f t="shared" si="7"/>
        <v>0</v>
      </c>
    </row>
    <row r="45" spans="3:23" x14ac:dyDescent="0.15">
      <c r="V45" s="7" t="s">
        <v>44</v>
      </c>
      <c r="W45">
        <f t="shared" si="7"/>
        <v>0</v>
      </c>
    </row>
    <row r="46" spans="3:23" x14ac:dyDescent="0.15">
      <c r="V46" s="9" t="s">
        <v>55</v>
      </c>
      <c r="W46">
        <f t="shared" si="7"/>
        <v>0</v>
      </c>
    </row>
    <row r="47" spans="3:23" x14ac:dyDescent="0.15">
      <c r="V47" s="7" t="s">
        <v>29</v>
      </c>
      <c r="W47">
        <f t="shared" si="7"/>
        <v>0</v>
      </c>
    </row>
    <row r="48" spans="3:23" x14ac:dyDescent="0.15">
      <c r="V48" s="10" t="s">
        <v>51</v>
      </c>
      <c r="W48">
        <f t="shared" si="7"/>
        <v>0</v>
      </c>
    </row>
    <row r="49" spans="22:23" customFormat="1" x14ac:dyDescent="0.15">
      <c r="V49" s="19" t="s">
        <v>57</v>
      </c>
      <c r="W49">
        <f t="shared" si="7"/>
        <v>0</v>
      </c>
    </row>
    <row r="50" spans="22:23" customFormat="1" x14ac:dyDescent="0.15">
      <c r="V50" s="7" t="s">
        <v>27</v>
      </c>
      <c r="W50">
        <f t="shared" si="7"/>
        <v>0</v>
      </c>
    </row>
    <row r="51" spans="22:23" customFormat="1" x14ac:dyDescent="0.15">
      <c r="V51" s="9" t="s">
        <v>122</v>
      </c>
      <c r="W51">
        <f t="shared" si="7"/>
        <v>0</v>
      </c>
    </row>
    <row r="52" spans="22:23" customFormat="1" x14ac:dyDescent="0.15">
      <c r="V52" s="10" t="s">
        <v>124</v>
      </c>
      <c r="W52">
        <f t="shared" si="7"/>
        <v>0</v>
      </c>
    </row>
    <row r="53" spans="22:23" customFormat="1" x14ac:dyDescent="0.15">
      <c r="V53" s="7" t="s">
        <v>50</v>
      </c>
      <c r="W53">
        <f t="shared" si="7"/>
        <v>0</v>
      </c>
    </row>
    <row r="54" spans="22:23" customFormat="1" x14ac:dyDescent="0.15">
      <c r="V54" s="7" t="s">
        <v>28</v>
      </c>
      <c r="W54">
        <f t="shared" si="7"/>
        <v>0</v>
      </c>
    </row>
    <row r="55" spans="22:23" customFormat="1" x14ac:dyDescent="0.15">
      <c r="V55" s="13" t="s">
        <v>121</v>
      </c>
      <c r="W55">
        <f t="shared" si="7"/>
        <v>0</v>
      </c>
    </row>
    <row r="56" spans="22:23" customFormat="1" x14ac:dyDescent="0.15">
      <c r="V56" s="9" t="s">
        <v>32</v>
      </c>
      <c r="W56">
        <f t="shared" si="7"/>
        <v>0</v>
      </c>
    </row>
    <row r="57" spans="22:23" customFormat="1" x14ac:dyDescent="0.15">
      <c r="V57" s="13" t="s">
        <v>79</v>
      </c>
      <c r="W57">
        <f t="shared" si="7"/>
        <v>0</v>
      </c>
    </row>
    <row r="58" spans="22:23" customFormat="1" x14ac:dyDescent="0.15">
      <c r="V58" s="7" t="s">
        <v>109</v>
      </c>
      <c r="W58">
        <f t="shared" si="7"/>
        <v>0</v>
      </c>
    </row>
    <row r="59" spans="22:23" customFormat="1" x14ac:dyDescent="0.15">
      <c r="V59" s="19" t="s">
        <v>100</v>
      </c>
      <c r="W59">
        <f t="shared" si="7"/>
        <v>0</v>
      </c>
    </row>
    <row r="60" spans="22:23" customFormat="1" x14ac:dyDescent="0.15">
      <c r="V60" s="9" t="s">
        <v>127</v>
      </c>
      <c r="W60">
        <f t="shared" si="7"/>
        <v>0</v>
      </c>
    </row>
    <row r="61" spans="22:23" customFormat="1" x14ac:dyDescent="0.15">
      <c r="V61" s="13" t="s">
        <v>121</v>
      </c>
      <c r="W61">
        <f t="shared" si="7"/>
        <v>0</v>
      </c>
    </row>
    <row r="62" spans="22:23" customFormat="1" x14ac:dyDescent="0.15">
      <c r="V62" s="7" t="s">
        <v>235</v>
      </c>
      <c r="W62">
        <f t="shared" si="7"/>
        <v>0</v>
      </c>
    </row>
    <row r="63" spans="22:23" customFormat="1" x14ac:dyDescent="0.15">
      <c r="V63" s="7" t="s">
        <v>45</v>
      </c>
      <c r="W63">
        <f t="shared" si="7"/>
        <v>0</v>
      </c>
    </row>
    <row r="64" spans="22:23" customFormat="1" x14ac:dyDescent="0.15">
      <c r="V64" s="10" t="s">
        <v>58</v>
      </c>
      <c r="W64">
        <f t="shared" si="7"/>
        <v>0</v>
      </c>
    </row>
    <row r="65" spans="22:23" customFormat="1" x14ac:dyDescent="0.15">
      <c r="V65" s="13" t="s">
        <v>42</v>
      </c>
      <c r="W65">
        <f t="shared" si="7"/>
        <v>0</v>
      </c>
    </row>
    <row r="66" spans="22:23" customFormat="1" x14ac:dyDescent="0.15">
      <c r="V66" s="8" t="s">
        <v>77</v>
      </c>
      <c r="W66">
        <f t="shared" ref="W66:W97" si="8">COUNTIF($I$12:$U$999,V66)</f>
        <v>0</v>
      </c>
    </row>
    <row r="67" spans="22:23" customFormat="1" x14ac:dyDescent="0.15">
      <c r="V67" s="8" t="s">
        <v>186</v>
      </c>
      <c r="W67">
        <f t="shared" si="8"/>
        <v>0</v>
      </c>
    </row>
    <row r="68" spans="22:23" customFormat="1" x14ac:dyDescent="0.15">
      <c r="V68" s="13" t="s">
        <v>80</v>
      </c>
      <c r="W68">
        <f t="shared" si="8"/>
        <v>0</v>
      </c>
    </row>
    <row r="69" spans="22:23" customFormat="1" x14ac:dyDescent="0.15">
      <c r="V69" s="13" t="s">
        <v>169</v>
      </c>
      <c r="W69">
        <f t="shared" si="8"/>
        <v>0</v>
      </c>
    </row>
    <row r="70" spans="22:23" customFormat="1" x14ac:dyDescent="0.15">
      <c r="V70" s="13" t="s">
        <v>168</v>
      </c>
      <c r="W70">
        <f t="shared" si="8"/>
        <v>0</v>
      </c>
    </row>
    <row r="71" spans="22:23" customFormat="1" x14ac:dyDescent="0.15">
      <c r="V71" s="9" t="s">
        <v>59</v>
      </c>
      <c r="W71">
        <f t="shared" si="8"/>
        <v>0</v>
      </c>
    </row>
    <row r="72" spans="22:23" customFormat="1" x14ac:dyDescent="0.15">
      <c r="V72" s="10" t="s">
        <v>93</v>
      </c>
      <c r="W72">
        <f t="shared" si="8"/>
        <v>0</v>
      </c>
    </row>
    <row r="73" spans="22:23" customFormat="1" x14ac:dyDescent="0.15">
      <c r="V73" s="9" t="s">
        <v>39</v>
      </c>
      <c r="W73">
        <f t="shared" si="8"/>
        <v>0</v>
      </c>
    </row>
    <row r="74" spans="22:23" customFormat="1" x14ac:dyDescent="0.15">
      <c r="V74" s="8" t="s">
        <v>145</v>
      </c>
      <c r="W74">
        <f t="shared" si="8"/>
        <v>0</v>
      </c>
    </row>
    <row r="75" spans="22:23" customFormat="1" x14ac:dyDescent="0.15">
      <c r="V75" s="10" t="s">
        <v>115</v>
      </c>
      <c r="W75">
        <f t="shared" si="8"/>
        <v>0</v>
      </c>
    </row>
    <row r="76" spans="22:23" customFormat="1" x14ac:dyDescent="0.15">
      <c r="V76" s="8" t="s">
        <v>82</v>
      </c>
      <c r="W76">
        <f t="shared" si="8"/>
        <v>0</v>
      </c>
    </row>
    <row r="77" spans="22:23" customFormat="1" x14ac:dyDescent="0.15">
      <c r="V77" s="7" t="s">
        <v>88</v>
      </c>
      <c r="W77">
        <f t="shared" si="8"/>
        <v>0</v>
      </c>
    </row>
    <row r="78" spans="22:23" customFormat="1" x14ac:dyDescent="0.15">
      <c r="V78" s="13" t="s">
        <v>116</v>
      </c>
      <c r="W78">
        <f t="shared" si="8"/>
        <v>0</v>
      </c>
    </row>
    <row r="79" spans="22:23" customFormat="1" x14ac:dyDescent="0.15">
      <c r="V79" s="10" t="s">
        <v>85</v>
      </c>
      <c r="W79">
        <f t="shared" si="8"/>
        <v>0</v>
      </c>
    </row>
    <row r="80" spans="22:23" customFormat="1" x14ac:dyDescent="0.15">
      <c r="V80" s="8" t="s">
        <v>192</v>
      </c>
      <c r="W80">
        <f t="shared" si="8"/>
        <v>0</v>
      </c>
    </row>
    <row r="81" spans="22:23" customFormat="1" x14ac:dyDescent="0.15">
      <c r="V81" s="13" t="s">
        <v>193</v>
      </c>
      <c r="W81">
        <f t="shared" si="8"/>
        <v>0</v>
      </c>
    </row>
    <row r="82" spans="22:23" customFormat="1" x14ac:dyDescent="0.15">
      <c r="V82" s="13" t="s">
        <v>195</v>
      </c>
      <c r="W82">
        <f t="shared" si="8"/>
        <v>0</v>
      </c>
    </row>
    <row r="83" spans="22:23" customFormat="1" x14ac:dyDescent="0.15">
      <c r="V83" s="10" t="s">
        <v>203</v>
      </c>
      <c r="W83">
        <f t="shared" si="8"/>
        <v>0</v>
      </c>
    </row>
    <row r="84" spans="22:23" customFormat="1" x14ac:dyDescent="0.15">
      <c r="V84" s="7" t="s">
        <v>53</v>
      </c>
      <c r="W84">
        <f t="shared" si="8"/>
        <v>0</v>
      </c>
    </row>
    <row r="85" spans="22:23" customFormat="1" x14ac:dyDescent="0.15">
      <c r="V85" s="8" t="s">
        <v>76</v>
      </c>
      <c r="W85">
        <f t="shared" si="8"/>
        <v>0</v>
      </c>
    </row>
    <row r="86" spans="22:23" customFormat="1" x14ac:dyDescent="0.15">
      <c r="V86" s="8" t="s">
        <v>75</v>
      </c>
      <c r="W86">
        <f t="shared" si="8"/>
        <v>0</v>
      </c>
    </row>
    <row r="87" spans="22:23" customFormat="1" x14ac:dyDescent="0.15">
      <c r="V87" s="7" t="s">
        <v>33</v>
      </c>
      <c r="W87">
        <f t="shared" si="8"/>
        <v>0</v>
      </c>
    </row>
    <row r="88" spans="22:23" customFormat="1" x14ac:dyDescent="0.15">
      <c r="V88" s="8" t="s">
        <v>101</v>
      </c>
      <c r="W88">
        <f t="shared" si="8"/>
        <v>0</v>
      </c>
    </row>
    <row r="89" spans="22:23" customFormat="1" x14ac:dyDescent="0.15">
      <c r="V89" s="13" t="s">
        <v>126</v>
      </c>
      <c r="W89">
        <f t="shared" si="8"/>
        <v>0</v>
      </c>
    </row>
    <row r="90" spans="22:23" customFormat="1" x14ac:dyDescent="0.15">
      <c r="V90" s="10" t="s">
        <v>104</v>
      </c>
      <c r="W90">
        <f t="shared" si="8"/>
        <v>0</v>
      </c>
    </row>
    <row r="91" spans="22:23" customFormat="1" x14ac:dyDescent="0.15">
      <c r="V91" s="19" t="s">
        <v>135</v>
      </c>
      <c r="W91">
        <f t="shared" si="8"/>
        <v>0</v>
      </c>
    </row>
    <row r="92" spans="22:23" customFormat="1" x14ac:dyDescent="0.15">
      <c r="V92" s="8" t="s">
        <v>61</v>
      </c>
      <c r="W92">
        <f t="shared" si="8"/>
        <v>0</v>
      </c>
    </row>
    <row r="93" spans="22:23" customFormat="1" x14ac:dyDescent="0.15">
      <c r="V93" s="9" t="s">
        <v>30</v>
      </c>
      <c r="W93">
        <f t="shared" si="8"/>
        <v>0</v>
      </c>
    </row>
    <row r="94" spans="22:23" customFormat="1" x14ac:dyDescent="0.15">
      <c r="V94" s="8" t="s">
        <v>107</v>
      </c>
      <c r="W94">
        <f t="shared" si="8"/>
        <v>0</v>
      </c>
    </row>
    <row r="95" spans="22:23" customFormat="1" x14ac:dyDescent="0.15">
      <c r="V95" s="9" t="s">
        <v>46</v>
      </c>
      <c r="W95">
        <f t="shared" si="8"/>
        <v>0</v>
      </c>
    </row>
    <row r="96" spans="22:23" customFormat="1" x14ac:dyDescent="0.15">
      <c r="V96" s="7" t="s">
        <v>89</v>
      </c>
      <c r="W96">
        <f t="shared" si="8"/>
        <v>0</v>
      </c>
    </row>
    <row r="97" spans="22:23" customFormat="1" x14ac:dyDescent="0.15">
      <c r="V97" s="9" t="s">
        <v>113</v>
      </c>
      <c r="W97">
        <f t="shared" si="8"/>
        <v>0</v>
      </c>
    </row>
    <row r="98" spans="22:23" customFormat="1" x14ac:dyDescent="0.15">
      <c r="V98" s="19" t="s">
        <v>36</v>
      </c>
      <c r="W98">
        <f t="shared" ref="W98:W119" si="9">COUNTIF($I$12:$U$999,V98)</f>
        <v>0</v>
      </c>
    </row>
    <row r="99" spans="22:23" customFormat="1" x14ac:dyDescent="0.15">
      <c r="V99" s="13" t="s">
        <v>98</v>
      </c>
      <c r="W99">
        <f t="shared" si="9"/>
        <v>0</v>
      </c>
    </row>
    <row r="100" spans="22:23" customFormat="1" x14ac:dyDescent="0.15">
      <c r="V100" s="13" t="s">
        <v>73</v>
      </c>
      <c r="W100">
        <f t="shared" si="9"/>
        <v>0</v>
      </c>
    </row>
    <row r="101" spans="22:23" customFormat="1" x14ac:dyDescent="0.15">
      <c r="V101" s="10" t="s">
        <v>52</v>
      </c>
      <c r="W101">
        <f t="shared" si="9"/>
        <v>0</v>
      </c>
    </row>
    <row r="102" spans="22:23" customFormat="1" x14ac:dyDescent="0.15">
      <c r="V102" s="7" t="s">
        <v>103</v>
      </c>
      <c r="W102">
        <f t="shared" si="9"/>
        <v>0</v>
      </c>
    </row>
    <row r="103" spans="22:23" customFormat="1" x14ac:dyDescent="0.15">
      <c r="V103" s="19" t="s">
        <v>94</v>
      </c>
      <c r="W103">
        <f t="shared" si="9"/>
        <v>0</v>
      </c>
    </row>
    <row r="104" spans="22:23" customFormat="1" x14ac:dyDescent="0.15">
      <c r="V104" s="8" t="s">
        <v>108</v>
      </c>
      <c r="W104">
        <f t="shared" si="9"/>
        <v>0</v>
      </c>
    </row>
    <row r="105" spans="22:23" x14ac:dyDescent="0.15">
      <c r="V105" s="8" t="s">
        <v>130</v>
      </c>
      <c r="W105">
        <f t="shared" si="9"/>
        <v>0</v>
      </c>
    </row>
    <row r="106" spans="22:23" x14ac:dyDescent="0.15">
      <c r="V106" s="13" t="s">
        <v>110</v>
      </c>
      <c r="W106">
        <f t="shared" si="9"/>
        <v>0</v>
      </c>
    </row>
    <row r="107" spans="22:23" x14ac:dyDescent="0.15">
      <c r="V107" s="7" t="s">
        <v>111</v>
      </c>
      <c r="W107">
        <f t="shared" si="9"/>
        <v>0</v>
      </c>
    </row>
    <row r="108" spans="22:23" x14ac:dyDescent="0.15">
      <c r="V108" s="13" t="s">
        <v>112</v>
      </c>
      <c r="W108">
        <f t="shared" si="9"/>
        <v>0</v>
      </c>
    </row>
    <row r="109" spans="22:23" x14ac:dyDescent="0.15">
      <c r="V109" s="8" t="s">
        <v>60</v>
      </c>
      <c r="W109">
        <f t="shared" si="9"/>
        <v>0</v>
      </c>
    </row>
    <row r="110" spans="22:23" x14ac:dyDescent="0.15">
      <c r="V110" s="10" t="s">
        <v>102</v>
      </c>
      <c r="W110">
        <f t="shared" si="9"/>
        <v>0</v>
      </c>
    </row>
    <row r="111" spans="22:23" x14ac:dyDescent="0.15">
      <c r="V111" s="8" t="s">
        <v>91</v>
      </c>
      <c r="W111">
        <f t="shared" si="9"/>
        <v>0</v>
      </c>
    </row>
    <row r="112" spans="22:23" x14ac:dyDescent="0.15">
      <c r="V112" s="7" t="s">
        <v>34</v>
      </c>
      <c r="W112">
        <f t="shared" si="9"/>
        <v>0</v>
      </c>
    </row>
    <row r="113" spans="22:23" x14ac:dyDescent="0.15">
      <c r="V113" s="7" t="s">
        <v>96</v>
      </c>
      <c r="W113">
        <f t="shared" si="9"/>
        <v>0</v>
      </c>
    </row>
    <row r="114" spans="22:23" x14ac:dyDescent="0.15">
      <c r="V114" s="9" t="s">
        <v>35</v>
      </c>
      <c r="W114">
        <f t="shared" si="9"/>
        <v>0</v>
      </c>
    </row>
    <row r="115" spans="22:23" x14ac:dyDescent="0.15">
      <c r="V115" s="13" t="s">
        <v>87</v>
      </c>
      <c r="W115">
        <f t="shared" si="9"/>
        <v>0</v>
      </c>
    </row>
    <row r="116" spans="22:23" x14ac:dyDescent="0.15">
      <c r="V116" s="8" t="s">
        <v>92</v>
      </c>
      <c r="W116">
        <f t="shared" si="9"/>
        <v>0</v>
      </c>
    </row>
    <row r="117" spans="22:23" x14ac:dyDescent="0.15">
      <c r="V117" s="7" t="s">
        <v>69</v>
      </c>
      <c r="W117">
        <f t="shared" si="9"/>
        <v>0</v>
      </c>
    </row>
    <row r="118" spans="22:23" x14ac:dyDescent="0.15">
      <c r="V118" s="9" t="s">
        <v>67</v>
      </c>
      <c r="W118">
        <f t="shared" si="9"/>
        <v>0</v>
      </c>
    </row>
    <row r="119" spans="22:23" x14ac:dyDescent="0.15">
      <c r="V119" s="19" t="s">
        <v>56</v>
      </c>
      <c r="W119">
        <f t="shared" si="9"/>
        <v>0</v>
      </c>
    </row>
    <row r="120" spans="22:23" x14ac:dyDescent="0.15">
      <c r="W120">
        <f t="shared" ref="W120:W124" si="10">COUNTIF($I$12:$U$999,V120)</f>
        <v>0</v>
      </c>
    </row>
    <row r="121" spans="22:23" x14ac:dyDescent="0.15">
      <c r="W121">
        <f t="shared" si="10"/>
        <v>0</v>
      </c>
    </row>
    <row r="122" spans="22:23" x14ac:dyDescent="0.15">
      <c r="W122">
        <f t="shared" si="10"/>
        <v>0</v>
      </c>
    </row>
    <row r="123" spans="22:23" x14ac:dyDescent="0.15">
      <c r="W123">
        <f t="shared" si="10"/>
        <v>0</v>
      </c>
    </row>
    <row r="124" spans="22:23" x14ac:dyDescent="0.15">
      <c r="W124">
        <f t="shared" si="10"/>
        <v>0</v>
      </c>
    </row>
  </sheetData>
  <sortState ref="V2:W119">
    <sortCondition descending="1" ref="W2:W119"/>
  </sortState>
  <mergeCells count="3">
    <mergeCell ref="Q1:R1"/>
    <mergeCell ref="C11:G11"/>
    <mergeCell ref="Y2:Z13"/>
  </mergeCells>
  <phoneticPr fontId="1"/>
  <conditionalFormatting sqref="F2:F8">
    <cfRule type="cellIs" dxfId="89" priority="8" operator="equal">
      <formula>28</formula>
    </cfRule>
    <cfRule type="cellIs" dxfId="88" priority="9" operator="equal">
      <formula>1</formula>
    </cfRule>
  </conditionalFormatting>
  <conditionalFormatting sqref="F3:F8">
    <cfRule type="cellIs" dxfId="87" priority="7" operator="equal">
      <formula>2</formula>
    </cfRule>
  </conditionalFormatting>
  <conditionalFormatting sqref="C13:G42 J13:J14 K13:L13 J18:K19 L19:O19">
    <cfRule type="cellIs" dxfId="86" priority="1" operator="equal">
      <formula>"平井"</formula>
    </cfRule>
    <cfRule type="cellIs" dxfId="85" priority="2" operator="equal">
      <formula>"宇野"</formula>
    </cfRule>
    <cfRule type="cellIs" dxfId="84" priority="3" operator="equal">
      <formula>"今井"</formula>
    </cfRule>
    <cfRule type="cellIs" dxfId="83" priority="4" operator="equal">
      <formula>"菊地"</formula>
    </cfRule>
    <cfRule type="cellIs" dxfId="82" priority="5" operator="equal">
      <formula>"小林"</formula>
    </cfRule>
    <cfRule type="cellIs" dxfId="81" priority="6" operator="equal">
      <formula>"三上"</formula>
    </cfRule>
  </conditionalFormatting>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1"/>
  <sheetViews>
    <sheetView workbookViewId="0">
      <selection activeCell="A8" sqref="A8"/>
    </sheetView>
  </sheetViews>
  <sheetFormatPr defaultRowHeight="13.5" x14ac:dyDescent="0.15"/>
  <cols>
    <col min="1" max="1" width="11.375" customWidth="1"/>
    <col min="2" max="2" width="23.875" customWidth="1"/>
    <col min="3" max="3" width="7.25" style="1" customWidth="1"/>
    <col min="4" max="4" width="4.875" customWidth="1"/>
    <col min="5" max="5" width="4.875" style="1" customWidth="1"/>
    <col min="6" max="6" width="4.875" customWidth="1"/>
    <col min="7" max="7" width="7.25" customWidth="1"/>
    <col min="18" max="20" width="8.625" customWidth="1"/>
    <col min="21" max="21" width="1.75" customWidth="1"/>
    <col min="22" max="22" width="10.75" customWidth="1"/>
    <col min="23" max="23" width="4" customWidth="1"/>
  </cols>
  <sheetData>
    <row r="1" spans="1:26" s="2" customFormat="1" ht="24.75" thickBot="1" x14ac:dyDescent="0.2">
      <c r="A1" s="28"/>
      <c r="B1" s="27" t="s">
        <v>0</v>
      </c>
      <c r="C1" s="28" t="s">
        <v>309</v>
      </c>
      <c r="D1" s="28"/>
      <c r="E1" s="28"/>
      <c r="F1" s="28"/>
      <c r="G1" s="29"/>
      <c r="H1" s="29"/>
      <c r="Q1" s="50">
        <v>43464</v>
      </c>
      <c r="R1" s="50"/>
      <c r="S1" s="3"/>
      <c r="T1" s="3"/>
      <c r="V1" s="14" t="s">
        <v>118</v>
      </c>
    </row>
    <row r="2" spans="1:26" ht="15" customHeight="1" thickTop="1" thickBot="1" x14ac:dyDescent="0.2">
      <c r="A2" s="22"/>
      <c r="D2" s="1"/>
      <c r="F2" s="24" t="s">
        <v>117</v>
      </c>
      <c r="G2" s="25"/>
      <c r="H2" s="26" t="s">
        <v>12</v>
      </c>
      <c r="I2" s="26" t="s">
        <v>13</v>
      </c>
      <c r="J2" s="26" t="s">
        <v>14</v>
      </c>
      <c r="K2" s="26" t="s">
        <v>15</v>
      </c>
      <c r="L2" s="26" t="s">
        <v>16</v>
      </c>
      <c r="M2" s="26" t="s">
        <v>17</v>
      </c>
      <c r="N2" s="26" t="s">
        <v>18</v>
      </c>
      <c r="O2" s="26" t="s">
        <v>19</v>
      </c>
      <c r="P2" s="26" t="s">
        <v>20</v>
      </c>
      <c r="Q2" s="26" t="s">
        <v>21</v>
      </c>
      <c r="R2" s="26" t="s">
        <v>22</v>
      </c>
      <c r="V2" s="13" t="s">
        <v>80</v>
      </c>
      <c r="W2">
        <f t="shared" ref="W2:W33" si="0">COUNTIF($I$12:$U$999,V2)</f>
        <v>5</v>
      </c>
      <c r="Y2" s="52" t="s">
        <v>350</v>
      </c>
      <c r="Z2" s="52"/>
    </row>
    <row r="3" spans="1:26" ht="15" thickTop="1" thickBot="1" x14ac:dyDescent="0.2">
      <c r="A3" s="30" t="s">
        <v>23</v>
      </c>
      <c r="B3" s="14" t="s">
        <v>310</v>
      </c>
      <c r="D3" s="1"/>
      <c r="F3" s="18"/>
      <c r="G3" s="17" t="s">
        <v>7</v>
      </c>
      <c r="H3" s="4">
        <f>J3*3+K3</f>
        <v>0</v>
      </c>
      <c r="I3" s="4">
        <f>J3+K3+L3</f>
        <v>0</v>
      </c>
      <c r="J3" s="5"/>
      <c r="K3" s="5"/>
      <c r="L3" s="5"/>
      <c r="M3" s="5">
        <f>+D30+F15+F19+F16+D20+F24+D27+F39+D40+D31</f>
        <v>0</v>
      </c>
      <c r="N3" s="16">
        <f>D15+D16+D19+F27+F30+F31+F40+D24+F20+D39</f>
        <v>0</v>
      </c>
      <c r="O3" s="4">
        <f>M3-N3</f>
        <v>0</v>
      </c>
      <c r="P3" s="6" t="e">
        <f>H3/I3</f>
        <v>#DIV/0!</v>
      </c>
      <c r="Q3" s="6" t="e">
        <f>M3/I3</f>
        <v>#DIV/0!</v>
      </c>
      <c r="R3" s="6" t="e">
        <f>N3/I3</f>
        <v>#DIV/0!</v>
      </c>
      <c r="V3" s="8" t="s">
        <v>72</v>
      </c>
      <c r="W3">
        <f t="shared" si="0"/>
        <v>5</v>
      </c>
      <c r="Y3" s="52"/>
      <c r="Z3" s="52"/>
    </row>
    <row r="4" spans="1:26" ht="15" thickTop="1" thickBot="1" x14ac:dyDescent="0.2">
      <c r="A4" s="30" t="s">
        <v>83</v>
      </c>
      <c r="B4" t="s">
        <v>311</v>
      </c>
      <c r="D4" s="1"/>
      <c r="F4" s="18">
        <v>4</v>
      </c>
      <c r="G4" s="17" t="s">
        <v>6</v>
      </c>
      <c r="H4" s="4">
        <f t="shared" ref="H4:H8" si="1">J4*3+K4</f>
        <v>10</v>
      </c>
      <c r="I4" s="4">
        <f>J4+K4+L4</f>
        <v>8</v>
      </c>
      <c r="J4" s="5">
        <v>2</v>
      </c>
      <c r="K4" s="5">
        <v>4</v>
      </c>
      <c r="L4" s="5">
        <v>2</v>
      </c>
      <c r="M4" s="5">
        <f>F18+F21+F23+D24+F30+D32+F37+D26+D28+D35</f>
        <v>15</v>
      </c>
      <c r="N4" s="5">
        <f>D18+D21+D23+F24+F26+F28+D30+F32+D37+F35</f>
        <v>12</v>
      </c>
      <c r="O4" s="4">
        <f t="shared" ref="O4:O8" si="2">M4-N4</f>
        <v>3</v>
      </c>
      <c r="P4" s="6">
        <f t="shared" ref="P4:P8" si="3">H4/I4</f>
        <v>1.25</v>
      </c>
      <c r="Q4" s="6">
        <f t="shared" ref="Q4:Q8" si="4">M4/I4</f>
        <v>1.875</v>
      </c>
      <c r="R4" s="6">
        <f t="shared" ref="R4:R8" si="5">N4/I4</f>
        <v>1.5</v>
      </c>
      <c r="V4" s="10" t="s">
        <v>314</v>
      </c>
      <c r="W4">
        <f t="shared" si="0"/>
        <v>5</v>
      </c>
      <c r="Y4" s="52"/>
      <c r="Z4" s="52"/>
    </row>
    <row r="5" spans="1:26" ht="15" thickTop="1" thickBot="1" x14ac:dyDescent="0.2">
      <c r="A5" s="30" t="s">
        <v>25</v>
      </c>
      <c r="B5" t="s">
        <v>349</v>
      </c>
      <c r="D5" s="1"/>
      <c r="F5" s="18">
        <v>3</v>
      </c>
      <c r="G5" s="17" t="s">
        <v>8</v>
      </c>
      <c r="H5" s="4">
        <f t="shared" si="1"/>
        <v>11</v>
      </c>
      <c r="I5" s="4">
        <f t="shared" ref="I5:I8" si="6">J5+K5+L5</f>
        <v>8</v>
      </c>
      <c r="J5" s="5">
        <v>3</v>
      </c>
      <c r="K5" s="5">
        <v>2</v>
      </c>
      <c r="L5" s="5">
        <v>3</v>
      </c>
      <c r="M5" s="5">
        <f>F14+D17+D19+D21+F25+F28+D29+F31+D33+F36</f>
        <v>13</v>
      </c>
      <c r="N5" s="5">
        <f>F17+F19+D25+F29+D36+F33+F21+D28+D31+D14</f>
        <v>14</v>
      </c>
      <c r="O5" s="4">
        <f t="shared" si="2"/>
        <v>-1</v>
      </c>
      <c r="P5" s="6">
        <f t="shared" si="3"/>
        <v>1.375</v>
      </c>
      <c r="Q5" s="6">
        <f t="shared" si="4"/>
        <v>1.625</v>
      </c>
      <c r="R5" s="6">
        <f t="shared" si="5"/>
        <v>1.75</v>
      </c>
      <c r="V5" s="13" t="s">
        <v>71</v>
      </c>
      <c r="W5">
        <f t="shared" si="0"/>
        <v>4</v>
      </c>
      <c r="Y5" s="52"/>
      <c r="Z5" s="52"/>
    </row>
    <row r="6" spans="1:26" ht="15" thickTop="1" thickBot="1" x14ac:dyDescent="0.2">
      <c r="A6" s="30" t="s">
        <v>24</v>
      </c>
      <c r="B6" t="s">
        <v>346</v>
      </c>
      <c r="D6" s="1"/>
      <c r="F6" s="18">
        <v>1</v>
      </c>
      <c r="G6" s="17" t="s">
        <v>9</v>
      </c>
      <c r="H6" s="4">
        <f t="shared" si="1"/>
        <v>19</v>
      </c>
      <c r="I6" s="4">
        <f t="shared" si="6"/>
        <v>8</v>
      </c>
      <c r="J6" s="5">
        <v>6</v>
      </c>
      <c r="K6" s="5">
        <v>1</v>
      </c>
      <c r="L6" s="5">
        <v>1</v>
      </c>
      <c r="M6" s="5">
        <f>F13+D14+D16+D18+F20+D22+F26+F29+D34+F38</f>
        <v>16</v>
      </c>
      <c r="N6" s="5">
        <f>F14+D13+F16+F18+D20+F22+D29+F34+D26+D38</f>
        <v>8</v>
      </c>
      <c r="O6" s="4">
        <f t="shared" si="2"/>
        <v>8</v>
      </c>
      <c r="P6" s="6">
        <f t="shared" si="3"/>
        <v>2.375</v>
      </c>
      <c r="Q6" s="6">
        <f t="shared" si="4"/>
        <v>2</v>
      </c>
      <c r="R6" s="6">
        <f t="shared" si="5"/>
        <v>1</v>
      </c>
      <c r="V6" s="8" t="s">
        <v>261</v>
      </c>
      <c r="W6">
        <f t="shared" si="0"/>
        <v>3</v>
      </c>
      <c r="Y6" s="52"/>
      <c r="Z6" s="52"/>
    </row>
    <row r="7" spans="1:26" ht="15" thickTop="1" thickBot="1" x14ac:dyDescent="0.2">
      <c r="A7" s="30"/>
      <c r="B7" t="s">
        <v>347</v>
      </c>
      <c r="D7" s="1"/>
      <c r="F7" s="18">
        <v>2</v>
      </c>
      <c r="G7" s="17" t="s">
        <v>10</v>
      </c>
      <c r="H7" s="4">
        <f t="shared" si="1"/>
        <v>11</v>
      </c>
      <c r="I7" s="4">
        <f t="shared" si="6"/>
        <v>8</v>
      </c>
      <c r="J7" s="5">
        <v>3</v>
      </c>
      <c r="K7" s="5">
        <v>2</v>
      </c>
      <c r="L7" s="5">
        <v>3</v>
      </c>
      <c r="M7" s="5">
        <f>F34+F35+D36+D37+D38+F40+F41+D42+F33+D39</f>
        <v>13</v>
      </c>
      <c r="N7" s="5">
        <f>D34+D33+D35+F36+F37+F39+D40+D41+F42+F38</f>
        <v>13</v>
      </c>
      <c r="O7" s="4">
        <f t="shared" si="2"/>
        <v>0</v>
      </c>
      <c r="P7" s="6">
        <f t="shared" si="3"/>
        <v>1.375</v>
      </c>
      <c r="Q7" s="6">
        <f t="shared" si="4"/>
        <v>1.625</v>
      </c>
      <c r="R7" s="6">
        <f t="shared" si="5"/>
        <v>1.625</v>
      </c>
      <c r="V7" s="10" t="s">
        <v>203</v>
      </c>
      <c r="W7">
        <f t="shared" si="0"/>
        <v>3</v>
      </c>
      <c r="Y7" s="52"/>
      <c r="Z7" s="52"/>
    </row>
    <row r="8" spans="1:26" ht="15" thickTop="1" thickBot="1" x14ac:dyDescent="0.2">
      <c r="A8" s="30"/>
      <c r="B8" t="s">
        <v>348</v>
      </c>
      <c r="C8" s="20" t="s">
        <v>306</v>
      </c>
      <c r="D8" s="1"/>
      <c r="F8" s="18">
        <v>5</v>
      </c>
      <c r="G8" s="17" t="s">
        <v>11</v>
      </c>
      <c r="H8" s="4">
        <f t="shared" si="1"/>
        <v>3</v>
      </c>
      <c r="I8" s="4">
        <f t="shared" si="6"/>
        <v>8</v>
      </c>
      <c r="J8" s="5">
        <v>0</v>
      </c>
      <c r="K8" s="5">
        <v>3</v>
      </c>
      <c r="L8" s="5">
        <v>5</v>
      </c>
      <c r="M8" s="5">
        <f>D13+D15+F17+F22+D23+D25+F27+F32+D41+F42</f>
        <v>10</v>
      </c>
      <c r="N8" s="5">
        <f>F13+F15+D17+D22+F23+F25+D27+F41+D42+D32</f>
        <v>20</v>
      </c>
      <c r="O8" s="4">
        <f t="shared" si="2"/>
        <v>-10</v>
      </c>
      <c r="P8" s="6">
        <f t="shared" si="3"/>
        <v>0.375</v>
      </c>
      <c r="Q8" s="6">
        <f t="shared" si="4"/>
        <v>1.25</v>
      </c>
      <c r="R8" s="6">
        <f t="shared" si="5"/>
        <v>2.5</v>
      </c>
      <c r="V8" s="9" t="s">
        <v>38</v>
      </c>
      <c r="W8">
        <f t="shared" si="0"/>
        <v>3</v>
      </c>
      <c r="Y8" s="52"/>
      <c r="Z8" s="52"/>
    </row>
    <row r="9" spans="1:26" ht="14.25" thickTop="1" x14ac:dyDescent="0.15">
      <c r="A9" s="15"/>
      <c r="D9" s="1"/>
      <c r="F9" s="1"/>
      <c r="O9" s="11">
        <f>SUM(O3:O8)</f>
        <v>0</v>
      </c>
      <c r="V9" s="9" t="s">
        <v>31</v>
      </c>
      <c r="W9">
        <f t="shared" si="0"/>
        <v>3</v>
      </c>
      <c r="Y9" s="52"/>
      <c r="Z9" s="52"/>
    </row>
    <row r="10" spans="1:26" x14ac:dyDescent="0.15">
      <c r="A10" s="15"/>
      <c r="B10" s="15"/>
      <c r="V10" s="7" t="s">
        <v>44</v>
      </c>
      <c r="W10">
        <f t="shared" si="0"/>
        <v>2</v>
      </c>
      <c r="Y10" s="52"/>
      <c r="Z10" s="52"/>
    </row>
    <row r="11" spans="1:26" x14ac:dyDescent="0.15">
      <c r="B11" s="12"/>
      <c r="C11" s="51" t="s">
        <v>1</v>
      </c>
      <c r="D11" s="51"/>
      <c r="E11" s="51"/>
      <c r="F11" s="51"/>
      <c r="G11" s="51"/>
      <c r="V11" s="10" t="s">
        <v>54</v>
      </c>
      <c r="W11">
        <f t="shared" si="0"/>
        <v>2</v>
      </c>
      <c r="Y11" s="52"/>
      <c r="Z11" s="52"/>
    </row>
    <row r="12" spans="1:26" x14ac:dyDescent="0.15">
      <c r="C12" s="23" t="s">
        <v>2</v>
      </c>
      <c r="D12" s="23"/>
      <c r="E12" s="23"/>
      <c r="F12" s="23"/>
      <c r="G12" s="22" t="s">
        <v>3</v>
      </c>
      <c r="I12" s="21" t="s">
        <v>5</v>
      </c>
      <c r="J12" s="21"/>
      <c r="K12" s="21"/>
      <c r="L12" s="21"/>
      <c r="M12" s="21"/>
      <c r="N12" s="21"/>
      <c r="O12" s="21"/>
      <c r="P12" s="21"/>
      <c r="Q12" s="21"/>
      <c r="R12" s="21"/>
      <c r="S12" s="21"/>
      <c r="T12" s="22"/>
      <c r="V12" s="7" t="s">
        <v>312</v>
      </c>
      <c r="W12">
        <f t="shared" si="0"/>
        <v>2</v>
      </c>
      <c r="Y12" s="52"/>
      <c r="Z12" s="52"/>
    </row>
    <row r="13" spans="1:26" x14ac:dyDescent="0.15">
      <c r="C13" s="1" t="s">
        <v>11</v>
      </c>
      <c r="D13" s="1">
        <v>1</v>
      </c>
      <c r="E13" s="1" t="s">
        <v>4</v>
      </c>
      <c r="F13" s="1">
        <v>2</v>
      </c>
      <c r="G13" s="1" t="s">
        <v>9</v>
      </c>
      <c r="I13" s="20" t="s">
        <v>312</v>
      </c>
      <c r="J13" s="20" t="s">
        <v>313</v>
      </c>
      <c r="K13" s="20" t="s">
        <v>314</v>
      </c>
      <c r="L13" s="20"/>
      <c r="M13" s="20"/>
      <c r="N13" s="20"/>
      <c r="O13" s="20"/>
      <c r="P13" s="20"/>
      <c r="Q13" s="20"/>
      <c r="R13" s="20"/>
      <c r="S13" s="20"/>
      <c r="V13" s="13" t="s">
        <v>195</v>
      </c>
      <c r="W13">
        <f t="shared" si="0"/>
        <v>2</v>
      </c>
      <c r="Y13" s="52"/>
      <c r="Z13" s="52"/>
    </row>
    <row r="14" spans="1:26" x14ac:dyDescent="0.15">
      <c r="C14" s="1" t="s">
        <v>9</v>
      </c>
      <c r="D14" s="1">
        <v>1</v>
      </c>
      <c r="E14" s="1" t="s">
        <v>4</v>
      </c>
      <c r="F14" s="1">
        <v>0</v>
      </c>
      <c r="G14" s="1" t="s">
        <v>8</v>
      </c>
      <c r="I14" s="20" t="s">
        <v>315</v>
      </c>
      <c r="J14" s="20"/>
      <c r="K14" s="20"/>
      <c r="L14" s="20"/>
      <c r="M14" s="20"/>
      <c r="N14" s="20"/>
      <c r="O14" s="20"/>
      <c r="P14" s="20"/>
      <c r="Q14" s="20"/>
      <c r="R14" s="20"/>
      <c r="S14" s="20"/>
      <c r="V14" s="9" t="s">
        <v>55</v>
      </c>
      <c r="W14">
        <f t="shared" si="0"/>
        <v>2</v>
      </c>
      <c r="Y14" s="52"/>
      <c r="Z14" s="52"/>
    </row>
    <row r="15" spans="1:26" x14ac:dyDescent="0.15">
      <c r="C15" s="1" t="s">
        <v>11</v>
      </c>
      <c r="D15" s="1"/>
      <c r="E15" s="1" t="s">
        <v>4</v>
      </c>
      <c r="F15" s="1"/>
      <c r="G15" s="1" t="s">
        <v>7</v>
      </c>
      <c r="I15" s="20"/>
      <c r="J15" s="20"/>
      <c r="K15" s="20"/>
      <c r="L15" s="20"/>
      <c r="M15" s="20"/>
      <c r="N15" s="20"/>
      <c r="O15" s="20"/>
      <c r="P15" s="20"/>
      <c r="Q15" s="20"/>
      <c r="R15" s="20"/>
      <c r="S15" s="20"/>
      <c r="V15" s="7" t="s">
        <v>53</v>
      </c>
      <c r="W15">
        <f t="shared" si="0"/>
        <v>2</v>
      </c>
      <c r="Y15" s="52"/>
      <c r="Z15" s="52"/>
    </row>
    <row r="16" spans="1:26" x14ac:dyDescent="0.15">
      <c r="C16" s="1" t="s">
        <v>9</v>
      </c>
      <c r="D16" s="1"/>
      <c r="E16" s="1" t="s">
        <v>4</v>
      </c>
      <c r="F16" s="1"/>
      <c r="G16" s="1" t="s">
        <v>7</v>
      </c>
      <c r="I16" s="20"/>
      <c r="J16" s="20"/>
      <c r="K16" s="20"/>
      <c r="L16" s="20"/>
      <c r="M16" s="20"/>
      <c r="N16" s="20"/>
      <c r="O16" s="20"/>
      <c r="P16" s="20"/>
      <c r="Q16" s="20"/>
      <c r="R16" s="20"/>
      <c r="S16" s="20"/>
      <c r="V16" s="10" t="s">
        <v>164</v>
      </c>
      <c r="W16">
        <f t="shared" si="0"/>
        <v>2</v>
      </c>
      <c r="Y16" s="52"/>
      <c r="Z16" s="52"/>
    </row>
    <row r="17" spans="3:26" x14ac:dyDescent="0.15">
      <c r="C17" s="1" t="s">
        <v>8</v>
      </c>
      <c r="D17" s="1">
        <v>3</v>
      </c>
      <c r="E17" s="1" t="s">
        <v>4</v>
      </c>
      <c r="F17" s="1">
        <v>2</v>
      </c>
      <c r="G17" s="1" t="s">
        <v>11</v>
      </c>
      <c r="I17" s="20" t="s">
        <v>38</v>
      </c>
      <c r="J17" s="20" t="s">
        <v>316</v>
      </c>
      <c r="K17" s="20" t="s">
        <v>317</v>
      </c>
      <c r="L17" s="20" t="s">
        <v>318</v>
      </c>
      <c r="M17" s="20" t="s">
        <v>30</v>
      </c>
      <c r="N17" s="20"/>
      <c r="O17" s="20"/>
      <c r="P17" s="20"/>
      <c r="Q17" s="20"/>
      <c r="R17" s="20"/>
      <c r="S17" s="20"/>
      <c r="V17" s="9" t="s">
        <v>127</v>
      </c>
      <c r="W17">
        <f t="shared" si="0"/>
        <v>1</v>
      </c>
      <c r="Y17" s="52"/>
      <c r="Z17" s="52"/>
    </row>
    <row r="18" spans="3:26" x14ac:dyDescent="0.15">
      <c r="C18" s="1" t="s">
        <v>9</v>
      </c>
      <c r="D18" s="1">
        <v>1</v>
      </c>
      <c r="E18" s="1" t="s">
        <v>4</v>
      </c>
      <c r="F18" s="1">
        <v>1</v>
      </c>
      <c r="G18" s="1" t="s">
        <v>6</v>
      </c>
      <c r="I18" s="20" t="s">
        <v>319</v>
      </c>
      <c r="J18" s="20" t="s">
        <v>320</v>
      </c>
      <c r="K18" s="20"/>
      <c r="L18" s="20"/>
      <c r="M18" s="20"/>
      <c r="N18" s="20"/>
      <c r="O18" s="20"/>
      <c r="P18" s="20"/>
      <c r="Q18" s="20"/>
      <c r="R18" s="20"/>
      <c r="S18" s="20"/>
      <c r="V18" s="10" t="s">
        <v>93</v>
      </c>
      <c r="W18">
        <f t="shared" si="0"/>
        <v>1</v>
      </c>
      <c r="Y18" s="52"/>
      <c r="Z18" s="52"/>
    </row>
    <row r="19" spans="3:26" x14ac:dyDescent="0.15">
      <c r="C19" s="1" t="s">
        <v>8</v>
      </c>
      <c r="D19" s="1"/>
      <c r="E19" s="1" t="s">
        <v>4</v>
      </c>
      <c r="F19" s="1"/>
      <c r="G19" s="1" t="s">
        <v>7</v>
      </c>
      <c r="I19" s="20"/>
      <c r="J19" s="20"/>
      <c r="K19" s="20"/>
      <c r="L19" s="20"/>
      <c r="M19" s="20"/>
      <c r="N19" s="20"/>
      <c r="O19" s="20"/>
      <c r="P19" s="20"/>
      <c r="Q19" s="20"/>
      <c r="R19" s="20"/>
      <c r="S19" s="20"/>
      <c r="V19" s="10" t="s">
        <v>132</v>
      </c>
      <c r="W19">
        <f t="shared" si="0"/>
        <v>1</v>
      </c>
    </row>
    <row r="20" spans="3:26" x14ac:dyDescent="0.15">
      <c r="C20" s="1" t="s">
        <v>7</v>
      </c>
      <c r="D20" s="1"/>
      <c r="E20" s="1" t="s">
        <v>4</v>
      </c>
      <c r="F20" s="1"/>
      <c r="G20" s="1" t="s">
        <v>9</v>
      </c>
      <c r="I20" s="20"/>
      <c r="J20" s="20"/>
      <c r="K20" s="20"/>
      <c r="L20" s="20"/>
      <c r="M20" s="20"/>
      <c r="N20" s="20"/>
      <c r="O20" s="20"/>
      <c r="P20" s="20"/>
      <c r="Q20" s="20"/>
      <c r="R20" s="20"/>
      <c r="S20" s="20"/>
      <c r="V20" s="8" t="s">
        <v>76</v>
      </c>
      <c r="W20">
        <f t="shared" si="0"/>
        <v>1</v>
      </c>
      <c r="Y20" t="s">
        <v>357</v>
      </c>
    </row>
    <row r="21" spans="3:26" x14ac:dyDescent="0.15">
      <c r="C21" s="1" t="s">
        <v>8</v>
      </c>
      <c r="D21" s="1">
        <v>0</v>
      </c>
      <c r="E21" s="1" t="s">
        <v>4</v>
      </c>
      <c r="F21" s="1">
        <v>0</v>
      </c>
      <c r="G21" s="1" t="s">
        <v>6</v>
      </c>
      <c r="H21" s="1"/>
      <c r="I21" s="20"/>
      <c r="J21" s="20"/>
      <c r="K21" s="20"/>
      <c r="L21" s="20"/>
      <c r="M21" s="20"/>
      <c r="N21" s="20"/>
      <c r="O21" s="20"/>
      <c r="P21" s="20"/>
      <c r="Q21" s="20"/>
      <c r="R21" s="20"/>
      <c r="S21" s="20"/>
      <c r="V21" s="48" t="s">
        <v>333</v>
      </c>
      <c r="W21">
        <f t="shared" si="0"/>
        <v>1</v>
      </c>
      <c r="Y21" t="s">
        <v>319</v>
      </c>
    </row>
    <row r="22" spans="3:26" x14ac:dyDescent="0.15">
      <c r="C22" s="1" t="s">
        <v>9</v>
      </c>
      <c r="D22" s="1">
        <v>3</v>
      </c>
      <c r="E22" s="1" t="s">
        <v>4</v>
      </c>
      <c r="F22" s="1">
        <v>2</v>
      </c>
      <c r="G22" s="1" t="s">
        <v>11</v>
      </c>
      <c r="I22" s="20" t="s">
        <v>314</v>
      </c>
      <c r="J22" s="20" t="s">
        <v>314</v>
      </c>
      <c r="K22" s="20" t="s">
        <v>315</v>
      </c>
      <c r="L22" s="20" t="s">
        <v>44</v>
      </c>
      <c r="M22" s="20" t="s">
        <v>312</v>
      </c>
      <c r="N22" s="20"/>
      <c r="O22" s="20"/>
      <c r="P22" s="20"/>
      <c r="Q22" s="20"/>
      <c r="R22" s="20"/>
      <c r="S22" s="20"/>
      <c r="V22" s="7" t="s">
        <v>50</v>
      </c>
      <c r="W22">
        <f t="shared" si="0"/>
        <v>1</v>
      </c>
      <c r="Y22" t="s">
        <v>351</v>
      </c>
    </row>
    <row r="23" spans="3:26" x14ac:dyDescent="0.15">
      <c r="C23" s="1" t="s">
        <v>11</v>
      </c>
      <c r="D23" s="1">
        <v>1</v>
      </c>
      <c r="E23" s="1" t="s">
        <v>4</v>
      </c>
      <c r="F23" s="1">
        <v>1</v>
      </c>
      <c r="G23" s="1" t="s">
        <v>6</v>
      </c>
      <c r="I23" s="20" t="s">
        <v>329</v>
      </c>
      <c r="J23" s="20" t="s">
        <v>72</v>
      </c>
      <c r="K23" s="20"/>
      <c r="L23" s="20"/>
      <c r="M23" s="20"/>
      <c r="N23" s="20"/>
      <c r="O23" s="20"/>
      <c r="P23" s="20"/>
      <c r="Q23" s="20"/>
      <c r="R23" s="20"/>
      <c r="S23" s="20"/>
      <c r="V23" s="8" t="s">
        <v>84</v>
      </c>
      <c r="W23">
        <f t="shared" si="0"/>
        <v>1</v>
      </c>
      <c r="Y23" t="s">
        <v>72</v>
      </c>
    </row>
    <row r="24" spans="3:26" x14ac:dyDescent="0.15">
      <c r="C24" s="1" t="s">
        <v>6</v>
      </c>
      <c r="D24" s="1"/>
      <c r="E24" s="1" t="s">
        <v>4</v>
      </c>
      <c r="F24" s="1"/>
      <c r="G24" s="1" t="s">
        <v>7</v>
      </c>
      <c r="I24" s="20"/>
      <c r="J24" s="20"/>
      <c r="K24" s="20"/>
      <c r="L24" s="20"/>
      <c r="M24" s="20"/>
      <c r="N24" s="20"/>
      <c r="O24" s="20"/>
      <c r="P24" s="20"/>
      <c r="Q24" s="20"/>
      <c r="R24" s="20"/>
      <c r="S24" s="20"/>
      <c r="V24" s="8" t="s">
        <v>108</v>
      </c>
      <c r="W24">
        <f t="shared" si="0"/>
        <v>1</v>
      </c>
      <c r="Y24" t="s">
        <v>314</v>
      </c>
    </row>
    <row r="25" spans="3:26" x14ac:dyDescent="0.15">
      <c r="C25" s="1" t="s">
        <v>11</v>
      </c>
      <c r="D25" s="1">
        <v>1</v>
      </c>
      <c r="E25" s="1" t="s">
        <v>4</v>
      </c>
      <c r="F25" s="1">
        <v>1</v>
      </c>
      <c r="G25" s="1" t="s">
        <v>8</v>
      </c>
      <c r="I25" s="20" t="s">
        <v>31</v>
      </c>
      <c r="J25" s="20" t="s">
        <v>330</v>
      </c>
      <c r="K25" s="20"/>
      <c r="L25" s="20"/>
      <c r="M25" s="20"/>
      <c r="N25" s="20"/>
      <c r="O25" s="20"/>
      <c r="P25" s="20"/>
      <c r="Q25" s="20"/>
      <c r="R25" s="20"/>
      <c r="S25" s="20"/>
      <c r="V25" s="13" t="s">
        <v>42</v>
      </c>
      <c r="W25">
        <f t="shared" si="0"/>
        <v>1</v>
      </c>
      <c r="Y25" t="s">
        <v>352</v>
      </c>
    </row>
    <row r="26" spans="3:26" x14ac:dyDescent="0.15">
      <c r="C26" s="1" t="s">
        <v>6</v>
      </c>
      <c r="D26" s="1">
        <v>1</v>
      </c>
      <c r="E26" s="1" t="s">
        <v>4</v>
      </c>
      <c r="F26" s="1">
        <v>2</v>
      </c>
      <c r="G26" s="1" t="s">
        <v>9</v>
      </c>
      <c r="I26" s="20" t="s">
        <v>319</v>
      </c>
      <c r="J26" s="20" t="s">
        <v>322</v>
      </c>
      <c r="K26" s="20" t="s">
        <v>315</v>
      </c>
      <c r="L26" s="20"/>
      <c r="M26" s="20"/>
      <c r="N26" s="20"/>
      <c r="O26" s="20"/>
      <c r="P26" s="20"/>
      <c r="Q26" s="20"/>
      <c r="R26" s="20"/>
      <c r="S26" s="20"/>
      <c r="V26" s="9" t="s">
        <v>317</v>
      </c>
      <c r="W26">
        <f t="shared" si="0"/>
        <v>1</v>
      </c>
      <c r="Y26" t="s">
        <v>312</v>
      </c>
    </row>
    <row r="27" spans="3:26" x14ac:dyDescent="0.15">
      <c r="C27" s="1" t="s">
        <v>7</v>
      </c>
      <c r="D27" s="1"/>
      <c r="E27" s="1" t="s">
        <v>4</v>
      </c>
      <c r="F27" s="1"/>
      <c r="G27" s="1" t="s">
        <v>11</v>
      </c>
      <c r="I27" s="20"/>
      <c r="J27" s="20"/>
      <c r="K27" s="20"/>
      <c r="L27" s="20"/>
      <c r="M27" s="20"/>
      <c r="N27" s="20"/>
      <c r="O27" s="20"/>
      <c r="P27" s="20"/>
      <c r="Q27" s="20"/>
      <c r="R27" s="20"/>
      <c r="S27" s="20"/>
      <c r="V27" s="9" t="s">
        <v>30</v>
      </c>
      <c r="W27">
        <f t="shared" si="0"/>
        <v>1</v>
      </c>
      <c r="Y27" t="s">
        <v>353</v>
      </c>
    </row>
    <row r="28" spans="3:26" x14ac:dyDescent="0.15">
      <c r="C28" s="1" t="s">
        <v>6</v>
      </c>
      <c r="D28" s="1">
        <v>5</v>
      </c>
      <c r="E28" s="1" t="s">
        <v>4</v>
      </c>
      <c r="F28" s="1">
        <v>2</v>
      </c>
      <c r="G28" s="1" t="s">
        <v>8</v>
      </c>
      <c r="I28" s="20" t="s">
        <v>323</v>
      </c>
      <c r="J28" s="20" t="s">
        <v>324</v>
      </c>
      <c r="K28" s="20" t="s">
        <v>325</v>
      </c>
      <c r="L28" s="20" t="s">
        <v>326</v>
      </c>
      <c r="M28" s="20" t="s">
        <v>327</v>
      </c>
      <c r="N28" s="20" t="s">
        <v>261</v>
      </c>
      <c r="O28" s="20" t="s">
        <v>328</v>
      </c>
      <c r="P28" s="20"/>
      <c r="Q28" s="20"/>
      <c r="R28" s="20"/>
      <c r="S28" s="20"/>
      <c r="V28" s="8" t="s">
        <v>62</v>
      </c>
      <c r="W28">
        <f t="shared" si="0"/>
        <v>1</v>
      </c>
      <c r="Y28" t="s">
        <v>354</v>
      </c>
    </row>
    <row r="29" spans="3:26" x14ac:dyDescent="0.15">
      <c r="C29" s="1" t="s">
        <v>8</v>
      </c>
      <c r="D29" s="1">
        <v>2</v>
      </c>
      <c r="E29" s="1" t="s">
        <v>4</v>
      </c>
      <c r="F29" s="1">
        <v>4</v>
      </c>
      <c r="G29" s="1" t="s">
        <v>9</v>
      </c>
      <c r="I29" s="20" t="s">
        <v>31</v>
      </c>
      <c r="J29" s="20" t="s">
        <v>31</v>
      </c>
      <c r="K29" s="20" t="s">
        <v>93</v>
      </c>
      <c r="L29" s="20" t="s">
        <v>331</v>
      </c>
      <c r="M29" s="20" t="s">
        <v>332</v>
      </c>
      <c r="N29" s="20" t="s">
        <v>164</v>
      </c>
      <c r="O29" s="20"/>
      <c r="P29" s="20"/>
      <c r="Q29" s="20"/>
      <c r="R29" s="20"/>
      <c r="S29" s="20"/>
      <c r="V29" s="9" t="s">
        <v>40</v>
      </c>
      <c r="W29">
        <f t="shared" si="0"/>
        <v>1</v>
      </c>
      <c r="Y29" t="s">
        <v>423</v>
      </c>
    </row>
    <row r="30" spans="3:26" x14ac:dyDescent="0.15">
      <c r="C30" s="1" t="s">
        <v>7</v>
      </c>
      <c r="D30" s="1"/>
      <c r="E30" s="1" t="s">
        <v>4</v>
      </c>
      <c r="F30" s="1"/>
      <c r="G30" s="1" t="s">
        <v>6</v>
      </c>
      <c r="I30" s="20"/>
      <c r="J30" s="20"/>
      <c r="K30" s="20"/>
      <c r="L30" s="20"/>
      <c r="M30" s="20"/>
      <c r="N30" s="20"/>
      <c r="O30" s="20"/>
      <c r="P30" s="20"/>
      <c r="Q30" s="20"/>
      <c r="R30" s="20"/>
      <c r="S30" s="20"/>
      <c r="V30" s="10" t="s">
        <v>105</v>
      </c>
      <c r="W30">
        <f t="shared" si="0"/>
        <v>1</v>
      </c>
      <c r="Y30" t="s">
        <v>355</v>
      </c>
    </row>
    <row r="31" spans="3:26" x14ac:dyDescent="0.15">
      <c r="C31" s="1" t="s">
        <v>7</v>
      </c>
      <c r="D31" s="1"/>
      <c r="E31" s="1" t="s">
        <v>4</v>
      </c>
      <c r="F31" s="1"/>
      <c r="G31" s="1" t="s">
        <v>8</v>
      </c>
      <c r="I31" s="20"/>
      <c r="J31" s="20"/>
      <c r="K31" s="20"/>
      <c r="L31" s="20"/>
      <c r="M31" s="20"/>
      <c r="N31" s="20"/>
      <c r="O31" s="20"/>
      <c r="P31" s="20"/>
      <c r="Q31" s="20"/>
      <c r="R31" s="20"/>
      <c r="S31" s="20"/>
      <c r="V31" s="10" t="s">
        <v>58</v>
      </c>
      <c r="W31">
        <f t="shared" si="0"/>
        <v>1</v>
      </c>
      <c r="Y31" t="s">
        <v>356</v>
      </c>
    </row>
    <row r="32" spans="3:26" x14ac:dyDescent="0.15">
      <c r="C32" s="1" t="s">
        <v>6</v>
      </c>
      <c r="D32" s="1">
        <v>4</v>
      </c>
      <c r="E32" s="1" t="s">
        <v>4</v>
      </c>
      <c r="F32" s="1">
        <v>1</v>
      </c>
      <c r="G32" s="1" t="s">
        <v>11</v>
      </c>
      <c r="I32" s="20" t="s">
        <v>325</v>
      </c>
      <c r="J32" s="20" t="s">
        <v>72</v>
      </c>
      <c r="K32" s="20" t="s">
        <v>333</v>
      </c>
      <c r="L32" s="20"/>
      <c r="M32" s="20"/>
      <c r="N32" s="20"/>
      <c r="O32" s="20"/>
      <c r="P32" s="20"/>
      <c r="Q32" s="20"/>
      <c r="R32" s="20"/>
      <c r="S32" s="20"/>
      <c r="V32" s="7" t="s">
        <v>74</v>
      </c>
      <c r="W32">
        <f t="shared" si="0"/>
        <v>1</v>
      </c>
    </row>
    <row r="33" spans="3:23" x14ac:dyDescent="0.15">
      <c r="C33" s="1" t="s">
        <v>8</v>
      </c>
      <c r="D33" s="1">
        <v>2</v>
      </c>
      <c r="E33" s="1" t="s">
        <v>4</v>
      </c>
      <c r="F33" s="1">
        <v>0</v>
      </c>
      <c r="G33" s="1" t="s">
        <v>10</v>
      </c>
      <c r="H33" s="1"/>
      <c r="I33" s="20" t="s">
        <v>321</v>
      </c>
      <c r="J33" s="20" t="s">
        <v>55</v>
      </c>
      <c r="K33" s="20"/>
      <c r="L33" s="20"/>
      <c r="M33" s="20"/>
      <c r="N33" s="20"/>
      <c r="O33" s="20"/>
      <c r="P33" s="20"/>
      <c r="Q33" s="20"/>
      <c r="R33" s="20"/>
      <c r="S33" s="20"/>
      <c r="V33" s="9" t="s">
        <v>46</v>
      </c>
      <c r="W33">
        <f t="shared" si="0"/>
        <v>0</v>
      </c>
    </row>
    <row r="34" spans="3:23" x14ac:dyDescent="0.15">
      <c r="C34" s="1" t="s">
        <v>9</v>
      </c>
      <c r="D34" s="1">
        <v>3</v>
      </c>
      <c r="E34" s="1" t="s">
        <v>4</v>
      </c>
      <c r="F34" s="1">
        <v>0</v>
      </c>
      <c r="G34" s="1" t="s">
        <v>10</v>
      </c>
      <c r="H34" s="1"/>
      <c r="I34" s="20" t="s">
        <v>334</v>
      </c>
      <c r="J34" s="20" t="s">
        <v>334</v>
      </c>
      <c r="K34" s="20" t="s">
        <v>335</v>
      </c>
      <c r="L34" s="20"/>
      <c r="M34" s="20"/>
      <c r="N34" s="20"/>
      <c r="O34" s="20"/>
      <c r="P34" s="20"/>
      <c r="Q34" s="20"/>
      <c r="R34" s="20"/>
      <c r="S34" s="20"/>
      <c r="V34" s="9" t="s">
        <v>113</v>
      </c>
      <c r="W34">
        <f t="shared" ref="W34:W65" si="7">COUNTIF($I$12:$U$999,V34)</f>
        <v>0</v>
      </c>
    </row>
    <row r="35" spans="3:23" x14ac:dyDescent="0.15">
      <c r="C35" s="1" t="s">
        <v>6</v>
      </c>
      <c r="D35" s="1">
        <v>1</v>
      </c>
      <c r="E35" s="1" t="s">
        <v>4</v>
      </c>
      <c r="F35" s="1">
        <v>3</v>
      </c>
      <c r="G35" s="1" t="s">
        <v>10</v>
      </c>
      <c r="I35" s="20" t="s">
        <v>336</v>
      </c>
      <c r="J35" s="20" t="s">
        <v>337</v>
      </c>
      <c r="K35" s="20" t="s">
        <v>337</v>
      </c>
      <c r="L35" s="20" t="s">
        <v>337</v>
      </c>
      <c r="M35" s="20"/>
      <c r="N35" s="20"/>
      <c r="O35" s="20"/>
      <c r="P35" s="20"/>
      <c r="Q35" s="20"/>
      <c r="R35" s="20"/>
      <c r="S35" s="20"/>
      <c r="V35" t="s">
        <v>68</v>
      </c>
      <c r="W35">
        <f t="shared" si="7"/>
        <v>0</v>
      </c>
    </row>
    <row r="36" spans="3:23" x14ac:dyDescent="0.15">
      <c r="C36" s="1" t="s">
        <v>10</v>
      </c>
      <c r="D36" s="1">
        <v>1</v>
      </c>
      <c r="E36" s="1" t="s">
        <v>4</v>
      </c>
      <c r="F36" s="1">
        <v>3</v>
      </c>
      <c r="G36" s="1" t="s">
        <v>8</v>
      </c>
      <c r="I36" s="20" t="s">
        <v>338</v>
      </c>
      <c r="J36" s="20" t="s">
        <v>339</v>
      </c>
      <c r="K36" s="20" t="s">
        <v>339</v>
      </c>
      <c r="L36" s="20" t="s">
        <v>195</v>
      </c>
      <c r="M36" s="20"/>
      <c r="N36" s="20"/>
      <c r="O36" s="20"/>
      <c r="P36" s="20"/>
      <c r="Q36" s="20"/>
      <c r="R36" s="20"/>
      <c r="S36" s="20"/>
      <c r="V36" s="19" t="s">
        <v>37</v>
      </c>
      <c r="W36">
        <f t="shared" si="7"/>
        <v>0</v>
      </c>
    </row>
    <row r="37" spans="3:23" x14ac:dyDescent="0.15">
      <c r="C37" s="1" t="s">
        <v>10</v>
      </c>
      <c r="D37" s="1">
        <v>2</v>
      </c>
      <c r="E37" s="1" t="s">
        <v>4</v>
      </c>
      <c r="F37" s="1">
        <v>2</v>
      </c>
      <c r="G37" s="1" t="s">
        <v>6</v>
      </c>
      <c r="I37" s="20" t="s">
        <v>340</v>
      </c>
      <c r="J37" s="20" t="s">
        <v>337</v>
      </c>
      <c r="K37" s="20" t="s">
        <v>341</v>
      </c>
      <c r="L37" s="20" t="s">
        <v>342</v>
      </c>
      <c r="M37" s="20"/>
      <c r="N37" s="20"/>
      <c r="O37" s="20"/>
      <c r="P37" s="20"/>
      <c r="Q37" s="20"/>
      <c r="R37" s="20"/>
      <c r="S37" s="20"/>
      <c r="V37" s="7" t="s">
        <v>27</v>
      </c>
      <c r="W37">
        <f t="shared" si="7"/>
        <v>0</v>
      </c>
    </row>
    <row r="38" spans="3:23" x14ac:dyDescent="0.15">
      <c r="C38" s="1" t="s">
        <v>10</v>
      </c>
      <c r="D38" s="1">
        <v>1</v>
      </c>
      <c r="E38" s="1" t="s">
        <v>4</v>
      </c>
      <c r="F38" s="1">
        <v>0</v>
      </c>
      <c r="G38" s="1" t="s">
        <v>9</v>
      </c>
      <c r="I38" s="20" t="s">
        <v>343</v>
      </c>
      <c r="J38" s="20"/>
      <c r="K38" s="20"/>
      <c r="L38" s="20"/>
      <c r="M38" s="20"/>
      <c r="N38" s="20"/>
      <c r="O38" s="20"/>
      <c r="P38" s="20"/>
      <c r="Q38" s="20"/>
      <c r="R38" s="20"/>
      <c r="S38" s="20"/>
      <c r="V38" s="13" t="s">
        <v>193</v>
      </c>
      <c r="W38">
        <f t="shared" si="7"/>
        <v>0</v>
      </c>
    </row>
    <row r="39" spans="3:23" x14ac:dyDescent="0.15">
      <c r="C39" s="1" t="s">
        <v>10</v>
      </c>
      <c r="D39" s="1"/>
      <c r="E39" s="1" t="s">
        <v>4</v>
      </c>
      <c r="F39" s="1"/>
      <c r="G39" s="1" t="s">
        <v>7</v>
      </c>
      <c r="I39" s="20"/>
      <c r="J39" s="20"/>
      <c r="K39" s="20"/>
      <c r="L39" s="20"/>
      <c r="M39" s="20"/>
      <c r="N39" s="20"/>
      <c r="O39" s="20"/>
      <c r="P39" s="20"/>
      <c r="Q39" s="20"/>
      <c r="R39" s="20"/>
      <c r="S39" s="20"/>
      <c r="V39" s="10" t="s">
        <v>223</v>
      </c>
      <c r="W39">
        <f t="shared" si="7"/>
        <v>0</v>
      </c>
    </row>
    <row r="40" spans="3:23" x14ac:dyDescent="0.15">
      <c r="C40" s="1" t="s">
        <v>7</v>
      </c>
      <c r="D40" s="1"/>
      <c r="E40" s="1" t="s">
        <v>4</v>
      </c>
      <c r="F40" s="1"/>
      <c r="G40" s="1" t="s">
        <v>10</v>
      </c>
      <c r="I40" s="20"/>
      <c r="J40" s="20"/>
      <c r="K40" s="20"/>
      <c r="L40" s="20"/>
      <c r="M40" s="20"/>
      <c r="N40" s="20"/>
      <c r="O40" s="20"/>
      <c r="P40" s="20"/>
      <c r="Q40" s="20"/>
      <c r="R40" s="20"/>
      <c r="S40" s="20"/>
      <c r="V40" s="10" t="s">
        <v>102</v>
      </c>
      <c r="W40">
        <f t="shared" si="7"/>
        <v>0</v>
      </c>
    </row>
    <row r="41" spans="3:23" x14ac:dyDescent="0.15">
      <c r="C41" s="1" t="s">
        <v>11</v>
      </c>
      <c r="D41" s="1">
        <v>1</v>
      </c>
      <c r="E41" s="1" t="s">
        <v>4</v>
      </c>
      <c r="F41" s="1">
        <v>1</v>
      </c>
      <c r="G41" s="1" t="s">
        <v>10</v>
      </c>
      <c r="I41" s="20" t="s">
        <v>195</v>
      </c>
      <c r="J41" s="20" t="s">
        <v>53</v>
      </c>
      <c r="K41" s="20"/>
      <c r="L41" s="20"/>
      <c r="M41" s="20"/>
      <c r="N41" s="20"/>
      <c r="O41" s="20"/>
      <c r="P41" s="20"/>
      <c r="Q41" s="20"/>
      <c r="R41" s="20"/>
      <c r="S41" s="20"/>
      <c r="V41" s="10" t="s">
        <v>104</v>
      </c>
      <c r="W41">
        <f t="shared" si="7"/>
        <v>0</v>
      </c>
    </row>
    <row r="42" spans="3:23" x14ac:dyDescent="0.15">
      <c r="C42" s="1" t="s">
        <v>10</v>
      </c>
      <c r="D42" s="1">
        <v>5</v>
      </c>
      <c r="E42" s="1" t="s">
        <v>4</v>
      </c>
      <c r="F42" s="1">
        <v>1</v>
      </c>
      <c r="G42" s="1" t="s">
        <v>11</v>
      </c>
      <c r="I42" s="20" t="s">
        <v>344</v>
      </c>
      <c r="J42" s="20" t="s">
        <v>344</v>
      </c>
      <c r="K42" s="20" t="s">
        <v>344</v>
      </c>
      <c r="L42" s="20" t="s">
        <v>344</v>
      </c>
      <c r="M42" s="20" t="s">
        <v>344</v>
      </c>
      <c r="N42" s="20" t="s">
        <v>345</v>
      </c>
      <c r="O42" s="20"/>
      <c r="P42" s="20"/>
      <c r="Q42" s="20"/>
      <c r="R42" s="20"/>
      <c r="S42" s="20"/>
      <c r="V42" s="8" t="s">
        <v>186</v>
      </c>
      <c r="W42">
        <f t="shared" si="7"/>
        <v>0</v>
      </c>
    </row>
    <row r="43" spans="3:23" x14ac:dyDescent="0.15">
      <c r="I43" s="20"/>
      <c r="J43" s="20"/>
      <c r="K43" s="20"/>
      <c r="L43" s="20"/>
      <c r="M43" s="20"/>
      <c r="N43" s="20"/>
      <c r="O43" s="20"/>
      <c r="P43" s="20"/>
      <c r="Q43" s="20"/>
      <c r="R43" s="20"/>
      <c r="S43" s="20"/>
      <c r="V43" s="10" t="s">
        <v>85</v>
      </c>
      <c r="W43">
        <f t="shared" si="7"/>
        <v>0</v>
      </c>
    </row>
    <row r="44" spans="3:23" x14ac:dyDescent="0.15">
      <c r="V44" s="19" t="s">
        <v>131</v>
      </c>
      <c r="W44">
        <f t="shared" si="7"/>
        <v>0</v>
      </c>
    </row>
    <row r="45" spans="3:23" x14ac:dyDescent="0.15">
      <c r="V45" s="8" t="s">
        <v>26</v>
      </c>
      <c r="W45">
        <f t="shared" si="7"/>
        <v>0</v>
      </c>
    </row>
    <row r="46" spans="3:23" x14ac:dyDescent="0.15">
      <c r="V46" s="9" t="s">
        <v>35</v>
      </c>
      <c r="W46">
        <f t="shared" si="7"/>
        <v>0</v>
      </c>
    </row>
    <row r="47" spans="3:23" x14ac:dyDescent="0.15">
      <c r="V47" s="19" t="s">
        <v>36</v>
      </c>
      <c r="W47">
        <f t="shared" si="7"/>
        <v>0</v>
      </c>
    </row>
    <row r="48" spans="3:23" x14ac:dyDescent="0.15">
      <c r="V48" s="19" t="s">
        <v>298</v>
      </c>
      <c r="W48">
        <f t="shared" si="7"/>
        <v>0</v>
      </c>
    </row>
    <row r="49" spans="22:23" customFormat="1" x14ac:dyDescent="0.15">
      <c r="V49" s="9" t="s">
        <v>39</v>
      </c>
      <c r="W49">
        <f t="shared" si="7"/>
        <v>0</v>
      </c>
    </row>
    <row r="50" spans="22:23" customFormat="1" x14ac:dyDescent="0.15">
      <c r="V50" s="10" t="s">
        <v>270</v>
      </c>
      <c r="W50">
        <f t="shared" si="7"/>
        <v>0</v>
      </c>
    </row>
    <row r="51" spans="22:23" customFormat="1" x14ac:dyDescent="0.15">
      <c r="V51" s="9" t="s">
        <v>67</v>
      </c>
      <c r="W51">
        <f t="shared" si="7"/>
        <v>0</v>
      </c>
    </row>
    <row r="52" spans="22:23" customFormat="1" x14ac:dyDescent="0.15">
      <c r="V52" s="19" t="s">
        <v>135</v>
      </c>
      <c r="W52">
        <f t="shared" si="7"/>
        <v>0</v>
      </c>
    </row>
    <row r="53" spans="22:23" customFormat="1" x14ac:dyDescent="0.15">
      <c r="V53" s="9" t="s">
        <v>47</v>
      </c>
      <c r="W53">
        <f t="shared" si="7"/>
        <v>0</v>
      </c>
    </row>
    <row r="54" spans="22:23" customFormat="1" x14ac:dyDescent="0.15">
      <c r="V54" s="8" t="s">
        <v>145</v>
      </c>
      <c r="W54">
        <f t="shared" si="7"/>
        <v>0</v>
      </c>
    </row>
    <row r="55" spans="22:23" customFormat="1" x14ac:dyDescent="0.15">
      <c r="V55" s="13" t="s">
        <v>169</v>
      </c>
      <c r="W55">
        <f t="shared" si="7"/>
        <v>0</v>
      </c>
    </row>
    <row r="56" spans="22:23" customFormat="1" x14ac:dyDescent="0.15">
      <c r="V56" s="19" t="s">
        <v>94</v>
      </c>
      <c r="W56">
        <f t="shared" si="7"/>
        <v>0</v>
      </c>
    </row>
    <row r="57" spans="22:23" customFormat="1" x14ac:dyDescent="0.15">
      <c r="V57" s="7" t="s">
        <v>28</v>
      </c>
      <c r="W57">
        <f t="shared" si="7"/>
        <v>0</v>
      </c>
    </row>
    <row r="58" spans="22:23" customFormat="1" x14ac:dyDescent="0.15">
      <c r="V58" s="10" t="s">
        <v>51</v>
      </c>
      <c r="W58">
        <f t="shared" si="7"/>
        <v>0</v>
      </c>
    </row>
    <row r="59" spans="22:23" customFormat="1" x14ac:dyDescent="0.15">
      <c r="V59" s="7" t="s">
        <v>45</v>
      </c>
      <c r="W59">
        <f t="shared" si="7"/>
        <v>0</v>
      </c>
    </row>
    <row r="60" spans="22:23" customFormat="1" x14ac:dyDescent="0.15">
      <c r="V60" s="8" t="s">
        <v>91</v>
      </c>
      <c r="W60">
        <f t="shared" si="7"/>
        <v>0</v>
      </c>
    </row>
    <row r="61" spans="22:23" customFormat="1" x14ac:dyDescent="0.15">
      <c r="V61" s="7" t="s">
        <v>96</v>
      </c>
      <c r="W61">
        <f t="shared" si="7"/>
        <v>0</v>
      </c>
    </row>
    <row r="62" spans="22:23" customFormat="1" x14ac:dyDescent="0.15">
      <c r="V62" s="7" t="s">
        <v>69</v>
      </c>
      <c r="W62">
        <f t="shared" si="7"/>
        <v>0</v>
      </c>
    </row>
    <row r="63" spans="22:23" customFormat="1" x14ac:dyDescent="0.15">
      <c r="V63" s="19" t="s">
        <v>100</v>
      </c>
      <c r="W63">
        <f t="shared" si="7"/>
        <v>0</v>
      </c>
    </row>
    <row r="64" spans="22:23" customFormat="1" x14ac:dyDescent="0.15">
      <c r="V64" s="7" t="s">
        <v>111</v>
      </c>
      <c r="W64">
        <f t="shared" si="7"/>
        <v>0</v>
      </c>
    </row>
    <row r="65" spans="22:23" customFormat="1" x14ac:dyDescent="0.15">
      <c r="V65" s="10" t="s">
        <v>124</v>
      </c>
      <c r="W65">
        <f t="shared" si="7"/>
        <v>0</v>
      </c>
    </row>
    <row r="66" spans="22:23" customFormat="1" x14ac:dyDescent="0.15">
      <c r="V66" s="13" t="s">
        <v>110</v>
      </c>
      <c r="W66">
        <f t="shared" ref="W66:W97" si="8">COUNTIF($I$12:$U$999,V66)</f>
        <v>0</v>
      </c>
    </row>
    <row r="67" spans="22:23" customFormat="1" x14ac:dyDescent="0.15">
      <c r="V67" s="7" t="s">
        <v>109</v>
      </c>
      <c r="W67">
        <f t="shared" si="8"/>
        <v>0</v>
      </c>
    </row>
    <row r="68" spans="22:23" customFormat="1" x14ac:dyDescent="0.15">
      <c r="V68" s="9" t="s">
        <v>128</v>
      </c>
      <c r="W68">
        <f t="shared" si="8"/>
        <v>0</v>
      </c>
    </row>
    <row r="69" spans="22:23" customFormat="1" x14ac:dyDescent="0.15">
      <c r="V69" s="7" t="s">
        <v>88</v>
      </c>
      <c r="W69">
        <f t="shared" si="8"/>
        <v>0</v>
      </c>
    </row>
    <row r="70" spans="22:23" customFormat="1" x14ac:dyDescent="0.15">
      <c r="V70" s="13" t="s">
        <v>120</v>
      </c>
      <c r="W70">
        <f t="shared" si="8"/>
        <v>0</v>
      </c>
    </row>
    <row r="71" spans="22:23" customFormat="1" x14ac:dyDescent="0.15">
      <c r="V71" s="10" t="s">
        <v>66</v>
      </c>
      <c r="W71">
        <f t="shared" si="8"/>
        <v>0</v>
      </c>
    </row>
    <row r="72" spans="22:23" customFormat="1" x14ac:dyDescent="0.15">
      <c r="V72" s="7" t="s">
        <v>33</v>
      </c>
      <c r="W72">
        <f t="shared" si="8"/>
        <v>0</v>
      </c>
    </row>
    <row r="73" spans="22:23" customFormat="1" x14ac:dyDescent="0.15">
      <c r="V73" s="8" t="s">
        <v>82</v>
      </c>
      <c r="W73">
        <f t="shared" si="8"/>
        <v>0</v>
      </c>
    </row>
    <row r="74" spans="22:23" customFormat="1" x14ac:dyDescent="0.15">
      <c r="V74" s="19" t="s">
        <v>64</v>
      </c>
      <c r="W74">
        <f t="shared" si="8"/>
        <v>0</v>
      </c>
    </row>
    <row r="75" spans="22:23" customFormat="1" x14ac:dyDescent="0.15">
      <c r="V75" s="8" t="s">
        <v>75</v>
      </c>
      <c r="W75">
        <f t="shared" si="8"/>
        <v>0</v>
      </c>
    </row>
    <row r="76" spans="22:23" customFormat="1" x14ac:dyDescent="0.15">
      <c r="V76" s="7" t="s">
        <v>103</v>
      </c>
      <c r="W76">
        <f t="shared" si="8"/>
        <v>0</v>
      </c>
    </row>
    <row r="77" spans="22:23" customFormat="1" x14ac:dyDescent="0.15">
      <c r="V77" s="9" t="s">
        <v>59</v>
      </c>
      <c r="W77">
        <f t="shared" si="8"/>
        <v>0</v>
      </c>
    </row>
    <row r="78" spans="22:23" customFormat="1" x14ac:dyDescent="0.15">
      <c r="V78" s="8" t="s">
        <v>192</v>
      </c>
      <c r="W78">
        <f t="shared" si="8"/>
        <v>0</v>
      </c>
    </row>
    <row r="79" spans="22:23" customFormat="1" x14ac:dyDescent="0.15">
      <c r="V79" s="10" t="s">
        <v>106</v>
      </c>
      <c r="W79">
        <f t="shared" si="8"/>
        <v>0</v>
      </c>
    </row>
    <row r="80" spans="22:23" customFormat="1" x14ac:dyDescent="0.15">
      <c r="V80" s="13" t="s">
        <v>98</v>
      </c>
      <c r="W80">
        <f t="shared" si="8"/>
        <v>0</v>
      </c>
    </row>
    <row r="81" spans="22:23" customFormat="1" x14ac:dyDescent="0.15">
      <c r="V81" s="13" t="s">
        <v>125</v>
      </c>
      <c r="W81">
        <f t="shared" si="8"/>
        <v>0</v>
      </c>
    </row>
    <row r="82" spans="22:23" customFormat="1" x14ac:dyDescent="0.15">
      <c r="V82" s="7" t="s">
        <v>43</v>
      </c>
      <c r="W82">
        <f t="shared" si="8"/>
        <v>0</v>
      </c>
    </row>
    <row r="83" spans="22:23" customFormat="1" x14ac:dyDescent="0.15">
      <c r="V83" s="13" t="s">
        <v>79</v>
      </c>
      <c r="W83">
        <f t="shared" si="8"/>
        <v>0</v>
      </c>
    </row>
    <row r="84" spans="22:23" customFormat="1" x14ac:dyDescent="0.15">
      <c r="V84" s="19" t="s">
        <v>81</v>
      </c>
      <c r="W84">
        <f t="shared" si="8"/>
        <v>0</v>
      </c>
    </row>
    <row r="85" spans="22:23" customFormat="1" x14ac:dyDescent="0.15">
      <c r="V85" s="13" t="s">
        <v>114</v>
      </c>
      <c r="W85">
        <f t="shared" si="8"/>
        <v>0</v>
      </c>
    </row>
    <row r="86" spans="22:23" customFormat="1" x14ac:dyDescent="0.15">
      <c r="V86" s="7" t="s">
        <v>34</v>
      </c>
      <c r="W86">
        <f t="shared" si="8"/>
        <v>0</v>
      </c>
    </row>
    <row r="87" spans="22:23" customFormat="1" x14ac:dyDescent="0.15">
      <c r="V87" s="9" t="s">
        <v>122</v>
      </c>
      <c r="W87">
        <f t="shared" si="8"/>
        <v>0</v>
      </c>
    </row>
    <row r="88" spans="22:23" customFormat="1" x14ac:dyDescent="0.15">
      <c r="V88" s="10" t="s">
        <v>115</v>
      </c>
      <c r="W88">
        <f t="shared" si="8"/>
        <v>0</v>
      </c>
    </row>
    <row r="89" spans="22:23" customFormat="1" x14ac:dyDescent="0.15">
      <c r="V89" s="10" t="s">
        <v>112</v>
      </c>
      <c r="W89">
        <f t="shared" si="8"/>
        <v>0</v>
      </c>
    </row>
    <row r="90" spans="22:23" customFormat="1" x14ac:dyDescent="0.15">
      <c r="V90" s="8" t="s">
        <v>92</v>
      </c>
      <c r="W90">
        <f t="shared" si="8"/>
        <v>0</v>
      </c>
    </row>
    <row r="91" spans="22:23" customFormat="1" x14ac:dyDescent="0.15">
      <c r="V91" s="13" t="s">
        <v>121</v>
      </c>
      <c r="W91">
        <f t="shared" si="8"/>
        <v>0</v>
      </c>
    </row>
    <row r="92" spans="22:23" customFormat="1" x14ac:dyDescent="0.15">
      <c r="V92" s="13" t="s">
        <v>116</v>
      </c>
      <c r="W92">
        <f t="shared" si="8"/>
        <v>0</v>
      </c>
    </row>
    <row r="93" spans="22:23" customFormat="1" x14ac:dyDescent="0.15">
      <c r="V93" s="13" t="s">
        <v>87</v>
      </c>
      <c r="W93">
        <f t="shared" si="8"/>
        <v>0</v>
      </c>
    </row>
    <row r="94" spans="22:23" customFormat="1" x14ac:dyDescent="0.15">
      <c r="V94" s="19" t="s">
        <v>129</v>
      </c>
      <c r="W94">
        <f t="shared" si="8"/>
        <v>0</v>
      </c>
    </row>
    <row r="95" spans="22:23" customFormat="1" x14ac:dyDescent="0.15">
      <c r="V95" s="8" t="s">
        <v>73</v>
      </c>
      <c r="W95">
        <f t="shared" si="8"/>
        <v>0</v>
      </c>
    </row>
    <row r="96" spans="22:23" customFormat="1" x14ac:dyDescent="0.15">
      <c r="V96" s="7" t="s">
        <v>89</v>
      </c>
      <c r="W96">
        <f t="shared" si="8"/>
        <v>0</v>
      </c>
    </row>
    <row r="97" spans="22:23" customFormat="1" x14ac:dyDescent="0.15">
      <c r="V97" s="13" t="s">
        <v>126</v>
      </c>
      <c r="W97">
        <f t="shared" si="8"/>
        <v>0</v>
      </c>
    </row>
    <row r="98" spans="22:23" customFormat="1" x14ac:dyDescent="0.15">
      <c r="V98" s="19" t="s">
        <v>57</v>
      </c>
      <c r="W98">
        <f t="shared" ref="W98:W121" si="9">COUNTIF($I$12:$U$999,V98)</f>
        <v>0</v>
      </c>
    </row>
    <row r="99" spans="22:23" customFormat="1" x14ac:dyDescent="0.15">
      <c r="V99" s="8" t="s">
        <v>130</v>
      </c>
      <c r="W99">
        <f t="shared" si="9"/>
        <v>0</v>
      </c>
    </row>
    <row r="100" spans="22:23" customFormat="1" x14ac:dyDescent="0.15">
      <c r="V100" s="13" t="s">
        <v>225</v>
      </c>
      <c r="W100">
        <f t="shared" si="9"/>
        <v>0</v>
      </c>
    </row>
    <row r="101" spans="22:23" customFormat="1" x14ac:dyDescent="0.15">
      <c r="V101" s="19" t="s">
        <v>65</v>
      </c>
      <c r="W101">
        <f t="shared" si="9"/>
        <v>0</v>
      </c>
    </row>
    <row r="102" spans="22:23" customFormat="1" x14ac:dyDescent="0.15">
      <c r="V102" s="8" t="s">
        <v>101</v>
      </c>
      <c r="W102">
        <f t="shared" si="9"/>
        <v>0</v>
      </c>
    </row>
    <row r="103" spans="22:23" customFormat="1" x14ac:dyDescent="0.15">
      <c r="V103" s="10" t="s">
        <v>49</v>
      </c>
      <c r="W103">
        <f t="shared" si="9"/>
        <v>0</v>
      </c>
    </row>
    <row r="104" spans="22:23" customFormat="1" x14ac:dyDescent="0.15">
      <c r="V104" s="8" t="s">
        <v>107</v>
      </c>
      <c r="W104">
        <f t="shared" si="9"/>
        <v>0</v>
      </c>
    </row>
    <row r="105" spans="22:23" x14ac:dyDescent="0.15">
      <c r="V105" s="13" t="s">
        <v>168</v>
      </c>
      <c r="W105">
        <f t="shared" si="9"/>
        <v>0</v>
      </c>
    </row>
    <row r="106" spans="22:23" x14ac:dyDescent="0.15">
      <c r="V106" s="9" t="s">
        <v>48</v>
      </c>
      <c r="W106">
        <f t="shared" si="9"/>
        <v>0</v>
      </c>
    </row>
    <row r="107" spans="22:23" x14ac:dyDescent="0.15">
      <c r="V107" s="13" t="s">
        <v>78</v>
      </c>
      <c r="W107">
        <f t="shared" si="9"/>
        <v>0</v>
      </c>
    </row>
    <row r="108" spans="22:23" x14ac:dyDescent="0.15">
      <c r="V108" s="9" t="s">
        <v>99</v>
      </c>
      <c r="W108">
        <f t="shared" si="9"/>
        <v>0</v>
      </c>
    </row>
    <row r="109" spans="22:23" x14ac:dyDescent="0.15">
      <c r="V109" s="19" t="s">
        <v>171</v>
      </c>
      <c r="W109">
        <f t="shared" si="9"/>
        <v>0</v>
      </c>
    </row>
    <row r="110" spans="22:23" x14ac:dyDescent="0.15">
      <c r="V110" s="9" t="s">
        <v>32</v>
      </c>
      <c r="W110">
        <f t="shared" si="9"/>
        <v>0</v>
      </c>
    </row>
    <row r="111" spans="22:23" x14ac:dyDescent="0.15">
      <c r="V111" s="19" t="s">
        <v>56</v>
      </c>
      <c r="W111">
        <f t="shared" si="9"/>
        <v>0</v>
      </c>
    </row>
    <row r="112" spans="22:23" x14ac:dyDescent="0.15">
      <c r="V112" s="9" t="s">
        <v>152</v>
      </c>
      <c r="W112">
        <f t="shared" si="9"/>
        <v>0</v>
      </c>
    </row>
    <row r="113" spans="22:23" x14ac:dyDescent="0.15">
      <c r="V113" s="8" t="s">
        <v>60</v>
      </c>
      <c r="W113">
        <f t="shared" si="9"/>
        <v>0</v>
      </c>
    </row>
    <row r="114" spans="22:23" x14ac:dyDescent="0.15">
      <c r="V114" s="9" t="s">
        <v>143</v>
      </c>
      <c r="W114">
        <f t="shared" si="9"/>
        <v>0</v>
      </c>
    </row>
    <row r="115" spans="22:23" x14ac:dyDescent="0.15">
      <c r="V115" s="19" t="s">
        <v>41</v>
      </c>
      <c r="W115">
        <f t="shared" si="9"/>
        <v>0</v>
      </c>
    </row>
    <row r="116" spans="22:23" x14ac:dyDescent="0.15">
      <c r="V116" s="10" t="s">
        <v>52</v>
      </c>
      <c r="W116">
        <f t="shared" si="9"/>
        <v>0</v>
      </c>
    </row>
    <row r="117" spans="22:23" x14ac:dyDescent="0.15">
      <c r="V117" s="19" t="s">
        <v>175</v>
      </c>
      <c r="W117">
        <f t="shared" si="9"/>
        <v>0</v>
      </c>
    </row>
    <row r="118" spans="22:23" x14ac:dyDescent="0.15">
      <c r="V118" s="7" t="s">
        <v>235</v>
      </c>
      <c r="W118">
        <f t="shared" si="9"/>
        <v>0</v>
      </c>
    </row>
    <row r="119" spans="22:23" x14ac:dyDescent="0.15">
      <c r="V119" s="7" t="s">
        <v>29</v>
      </c>
      <c r="W119">
        <f t="shared" si="9"/>
        <v>0</v>
      </c>
    </row>
    <row r="120" spans="22:23" x14ac:dyDescent="0.15">
      <c r="V120" s="8" t="s">
        <v>77</v>
      </c>
      <c r="W120">
        <f t="shared" si="9"/>
        <v>0</v>
      </c>
    </row>
    <row r="121" spans="22:23" x14ac:dyDescent="0.15">
      <c r="V121" s="8" t="s">
        <v>61</v>
      </c>
      <c r="W121">
        <f t="shared" si="9"/>
        <v>0</v>
      </c>
    </row>
  </sheetData>
  <mergeCells count="3">
    <mergeCell ref="Q1:R1"/>
    <mergeCell ref="C11:G11"/>
    <mergeCell ref="Y2:Z18"/>
  </mergeCells>
  <phoneticPr fontId="1"/>
  <conditionalFormatting sqref="F2:F8">
    <cfRule type="cellIs" dxfId="80" priority="8" operator="equal">
      <formula>28</formula>
    </cfRule>
    <cfRule type="cellIs" dxfId="79" priority="9" operator="equal">
      <formula>1</formula>
    </cfRule>
  </conditionalFormatting>
  <conditionalFormatting sqref="F3:F8">
    <cfRule type="cellIs" dxfId="78" priority="7" operator="equal">
      <formula>2</formula>
    </cfRule>
  </conditionalFormatting>
  <conditionalFormatting sqref="C13:G42 J13:J14 K13:L13 J18:K19 L19:O19">
    <cfRule type="cellIs" dxfId="77" priority="1" operator="equal">
      <formula>"平井"</formula>
    </cfRule>
    <cfRule type="cellIs" dxfId="76" priority="2" operator="equal">
      <formula>"宇野"</formula>
    </cfRule>
    <cfRule type="cellIs" dxfId="75" priority="3" operator="equal">
      <formula>"今井"</formula>
    </cfRule>
    <cfRule type="cellIs" dxfId="74" priority="4" operator="equal">
      <formula>"菊地"</formula>
    </cfRule>
    <cfRule type="cellIs" dxfId="73" priority="5" operator="equal">
      <formula>"小林"</formula>
    </cfRule>
    <cfRule type="cellIs" dxfId="72" priority="6" operator="equal">
      <formula>"三上"</formula>
    </cfRule>
  </conditionalFormatting>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3"/>
  <sheetViews>
    <sheetView workbookViewId="0">
      <selection activeCell="K115" sqref="K115"/>
    </sheetView>
  </sheetViews>
  <sheetFormatPr defaultRowHeight="13.5" x14ac:dyDescent="0.15"/>
  <cols>
    <col min="1" max="1" width="11.375" customWidth="1"/>
    <col min="2" max="2" width="23.875" customWidth="1"/>
    <col min="3" max="3" width="7.25" style="1" customWidth="1"/>
    <col min="4" max="4" width="4.875" customWidth="1"/>
    <col min="5" max="5" width="4.875" style="1" customWidth="1"/>
    <col min="6" max="6" width="4.875" customWidth="1"/>
    <col min="7" max="7" width="7.25" customWidth="1"/>
    <col min="18" max="20" width="8.625" customWidth="1"/>
    <col min="21" max="21" width="1.75" customWidth="1"/>
    <col min="22" max="22" width="10.75" customWidth="1"/>
    <col min="23" max="23" width="4" customWidth="1"/>
  </cols>
  <sheetData>
    <row r="1" spans="1:26" s="2" customFormat="1" ht="24.75" thickBot="1" x14ac:dyDescent="0.2">
      <c r="A1" s="28"/>
      <c r="B1" s="27" t="s">
        <v>0</v>
      </c>
      <c r="C1" s="28" t="s">
        <v>358</v>
      </c>
      <c r="D1" s="28"/>
      <c r="E1" s="28"/>
      <c r="F1" s="28"/>
      <c r="G1" s="29"/>
      <c r="H1" s="29"/>
      <c r="Q1" s="50">
        <v>43464</v>
      </c>
      <c r="R1" s="50"/>
      <c r="S1" s="3"/>
      <c r="T1" s="3"/>
      <c r="V1" s="14" t="s">
        <v>118</v>
      </c>
      <c r="W1"/>
    </row>
    <row r="2" spans="1:26" ht="15" thickTop="1" thickBot="1" x14ac:dyDescent="0.2">
      <c r="A2" s="22"/>
      <c r="D2" s="1"/>
      <c r="F2" s="24" t="s">
        <v>117</v>
      </c>
      <c r="G2" s="25"/>
      <c r="H2" s="26" t="s">
        <v>12</v>
      </c>
      <c r="I2" s="26" t="s">
        <v>13</v>
      </c>
      <c r="J2" s="26" t="s">
        <v>14</v>
      </c>
      <c r="K2" s="26" t="s">
        <v>15</v>
      </c>
      <c r="L2" s="26" t="s">
        <v>16</v>
      </c>
      <c r="M2" s="26" t="s">
        <v>17</v>
      </c>
      <c r="N2" s="26" t="s">
        <v>18</v>
      </c>
      <c r="O2" s="26" t="s">
        <v>19</v>
      </c>
      <c r="P2" s="26" t="s">
        <v>20</v>
      </c>
      <c r="Q2" s="26" t="s">
        <v>21</v>
      </c>
      <c r="R2" s="26" t="s">
        <v>22</v>
      </c>
      <c r="V2" s="9" t="s">
        <v>38</v>
      </c>
      <c r="W2">
        <f t="shared" ref="W2:W33" si="0">COUNTIF($I$12:$U$999,V2)</f>
        <v>8</v>
      </c>
      <c r="Y2" s="53" t="s">
        <v>414</v>
      </c>
      <c r="Z2" s="53"/>
    </row>
    <row r="3" spans="1:26" ht="15" thickTop="1" thickBot="1" x14ac:dyDescent="0.2">
      <c r="A3" s="30" t="s">
        <v>23</v>
      </c>
      <c r="B3" s="14" t="s">
        <v>209</v>
      </c>
      <c r="D3" s="1"/>
      <c r="F3" s="18"/>
      <c r="G3" s="17" t="s">
        <v>7</v>
      </c>
      <c r="H3" s="4">
        <f>J3*3+K3</f>
        <v>0</v>
      </c>
      <c r="I3" s="4">
        <f>J3+K3+L3</f>
        <v>0</v>
      </c>
      <c r="J3" s="5"/>
      <c r="K3" s="5"/>
      <c r="L3" s="5"/>
      <c r="M3" s="5">
        <f>+D30+F15+F19+F16+D20+F24+D27+F39+D40+D31</f>
        <v>0</v>
      </c>
      <c r="N3" s="16">
        <f>D15+D16+D19+F27+F30+F31+F40+D24+F20+D39</f>
        <v>0</v>
      </c>
      <c r="O3" s="4">
        <f>M3-N3</f>
        <v>0</v>
      </c>
      <c r="P3" s="6" t="e">
        <f>H3/I3</f>
        <v>#DIV/0!</v>
      </c>
      <c r="Q3" s="6" t="e">
        <f>M3/I3</f>
        <v>#DIV/0!</v>
      </c>
      <c r="R3" s="6" t="e">
        <f>N3/I3</f>
        <v>#DIV/0!</v>
      </c>
      <c r="V3" s="9" t="s">
        <v>31</v>
      </c>
      <c r="W3">
        <f t="shared" si="0"/>
        <v>7</v>
      </c>
      <c r="Y3" s="53"/>
      <c r="Z3" s="53"/>
    </row>
    <row r="4" spans="1:26" ht="15" thickTop="1" thickBot="1" x14ac:dyDescent="0.2">
      <c r="A4" s="30" t="s">
        <v>83</v>
      </c>
      <c r="B4" t="s">
        <v>405</v>
      </c>
      <c r="D4" s="1"/>
      <c r="F4" s="18">
        <v>4</v>
      </c>
      <c r="G4" s="17" t="s">
        <v>6</v>
      </c>
      <c r="H4" s="4">
        <f t="shared" ref="H4:H8" si="1">J4*3+K4</f>
        <v>9</v>
      </c>
      <c r="I4" s="4">
        <f>J4+K4+L4</f>
        <v>8</v>
      </c>
      <c r="J4" s="5">
        <v>2</v>
      </c>
      <c r="K4" s="5">
        <v>3</v>
      </c>
      <c r="L4" s="5">
        <v>3</v>
      </c>
      <c r="M4" s="5">
        <f>F18+F21+F23+D24+F30+D32+F37+D26+D28+D35</f>
        <v>10</v>
      </c>
      <c r="N4" s="5">
        <f>D18+D21+D23+F24+F26+F28+D30+F32+D37+F35</f>
        <v>16</v>
      </c>
      <c r="O4" s="4">
        <f t="shared" ref="O4:O8" si="2">M4-N4</f>
        <v>-6</v>
      </c>
      <c r="P4" s="6">
        <f t="shared" ref="P4:P8" si="3">H4/I4</f>
        <v>1.125</v>
      </c>
      <c r="Q4" s="6">
        <f t="shared" ref="Q4:Q8" si="4">M4/I4</f>
        <v>1.25</v>
      </c>
      <c r="R4" s="6">
        <f t="shared" ref="R4:R8" si="5">N4/I4</f>
        <v>2</v>
      </c>
      <c r="V4" s="7" t="s">
        <v>53</v>
      </c>
      <c r="W4">
        <f t="shared" si="0"/>
        <v>4</v>
      </c>
      <c r="Y4" s="53"/>
      <c r="Z4" s="53"/>
    </row>
    <row r="5" spans="1:26" ht="15" thickTop="1" thickBot="1" x14ac:dyDescent="0.2">
      <c r="A5" s="30" t="s">
        <v>25</v>
      </c>
      <c r="B5" t="s">
        <v>407</v>
      </c>
      <c r="D5" s="1"/>
      <c r="F5" s="18">
        <v>3</v>
      </c>
      <c r="G5" s="17" t="s">
        <v>8</v>
      </c>
      <c r="H5" s="4">
        <f t="shared" si="1"/>
        <v>18</v>
      </c>
      <c r="I5" s="4">
        <f t="shared" ref="I5:I8" si="6">J5+K5+L5</f>
        <v>8</v>
      </c>
      <c r="J5" s="5">
        <v>5</v>
      </c>
      <c r="K5" s="5">
        <v>3</v>
      </c>
      <c r="L5" s="5">
        <v>0</v>
      </c>
      <c r="M5" s="5">
        <f>F14+D17+D19+D21+F25+F28+D29+F31+D33+F36</f>
        <v>23</v>
      </c>
      <c r="N5" s="5">
        <f>F17+F19+D25+F29+D36+F33+F21+D28+D31+D14</f>
        <v>8</v>
      </c>
      <c r="O5" s="4">
        <f t="shared" si="2"/>
        <v>15</v>
      </c>
      <c r="P5" s="6">
        <f t="shared" si="3"/>
        <v>2.25</v>
      </c>
      <c r="Q5" s="6">
        <f t="shared" si="4"/>
        <v>2.875</v>
      </c>
      <c r="R5" s="6">
        <f t="shared" si="5"/>
        <v>1</v>
      </c>
      <c r="V5" s="9" t="s">
        <v>152</v>
      </c>
      <c r="W5">
        <f t="shared" si="0"/>
        <v>3</v>
      </c>
      <c r="Y5" s="53"/>
      <c r="Z5" s="53"/>
    </row>
    <row r="6" spans="1:26" ht="15" thickTop="1" thickBot="1" x14ac:dyDescent="0.2">
      <c r="A6" s="30" t="s">
        <v>24</v>
      </c>
      <c r="B6" t="s">
        <v>408</v>
      </c>
      <c r="C6" s="1" t="s">
        <v>409</v>
      </c>
      <c r="D6" s="1"/>
      <c r="F6" s="18">
        <v>1</v>
      </c>
      <c r="G6" s="17" t="s">
        <v>9</v>
      </c>
      <c r="H6" s="4">
        <f t="shared" si="1"/>
        <v>12</v>
      </c>
      <c r="I6" s="4">
        <f t="shared" si="6"/>
        <v>8</v>
      </c>
      <c r="J6" s="5">
        <v>3</v>
      </c>
      <c r="K6" s="5">
        <v>3</v>
      </c>
      <c r="L6" s="5">
        <v>2</v>
      </c>
      <c r="M6" s="5">
        <f>F13+D14+D16+D18+F20+D22+F26+F29+D34+F38</f>
        <v>12</v>
      </c>
      <c r="N6" s="5">
        <f>F14+D13+F16+F18+D20+F22+D29+F34+D26+D38</f>
        <v>8</v>
      </c>
      <c r="O6" s="4">
        <f t="shared" si="2"/>
        <v>4</v>
      </c>
      <c r="P6" s="6">
        <f t="shared" si="3"/>
        <v>1.5</v>
      </c>
      <c r="Q6" s="6">
        <f t="shared" si="4"/>
        <v>1.5</v>
      </c>
      <c r="R6" s="6">
        <f t="shared" si="5"/>
        <v>1</v>
      </c>
      <c r="V6" s="7" t="s">
        <v>44</v>
      </c>
      <c r="W6">
        <f t="shared" si="0"/>
        <v>2</v>
      </c>
      <c r="Y6" s="53"/>
      <c r="Z6" s="53"/>
    </row>
    <row r="7" spans="1:26" ht="15" thickTop="1" thickBot="1" x14ac:dyDescent="0.2">
      <c r="A7" s="30" t="s">
        <v>70</v>
      </c>
      <c r="B7" t="s">
        <v>410</v>
      </c>
      <c r="C7" s="1" t="s">
        <v>411</v>
      </c>
      <c r="D7" s="1"/>
      <c r="F7" s="18">
        <v>2</v>
      </c>
      <c r="G7" s="17" t="s">
        <v>10</v>
      </c>
      <c r="H7" s="4">
        <f t="shared" si="1"/>
        <v>6</v>
      </c>
      <c r="I7" s="4">
        <f t="shared" si="6"/>
        <v>8</v>
      </c>
      <c r="J7" s="5">
        <v>1</v>
      </c>
      <c r="K7" s="5">
        <v>3</v>
      </c>
      <c r="L7" s="5">
        <v>4</v>
      </c>
      <c r="M7" s="5">
        <f>F34+F35+D36+D37+D38+F40+F41+D42+F33+D39</f>
        <v>9</v>
      </c>
      <c r="N7" s="5">
        <f>D34+D33+D35+F36+F37+F39+D40+D41+F42+F38</f>
        <v>13</v>
      </c>
      <c r="O7" s="4">
        <f t="shared" si="2"/>
        <v>-4</v>
      </c>
      <c r="P7" s="6">
        <f t="shared" si="3"/>
        <v>0.75</v>
      </c>
      <c r="Q7" s="6">
        <f t="shared" si="4"/>
        <v>1.125</v>
      </c>
      <c r="R7" s="6">
        <f t="shared" si="5"/>
        <v>1.625</v>
      </c>
      <c r="V7" s="10" t="s">
        <v>270</v>
      </c>
      <c r="W7">
        <f t="shared" si="0"/>
        <v>2</v>
      </c>
      <c r="Y7" s="53"/>
      <c r="Z7" s="53"/>
    </row>
    <row r="8" spans="1:26" ht="15" thickTop="1" thickBot="1" x14ac:dyDescent="0.2">
      <c r="A8" s="30"/>
      <c r="B8" t="s">
        <v>413</v>
      </c>
      <c r="C8" s="20" t="s">
        <v>412</v>
      </c>
      <c r="D8" s="1"/>
      <c r="F8" s="18">
        <v>5</v>
      </c>
      <c r="G8" s="17" t="s">
        <v>11</v>
      </c>
      <c r="H8" s="4">
        <f t="shared" si="1"/>
        <v>7</v>
      </c>
      <c r="I8" s="4">
        <f t="shared" si="6"/>
        <v>8</v>
      </c>
      <c r="J8" s="5">
        <v>2</v>
      </c>
      <c r="K8" s="5">
        <v>1</v>
      </c>
      <c r="L8" s="5">
        <v>5</v>
      </c>
      <c r="M8" s="5">
        <f>D13+D15+F17+F22+D23+D25+F27+F32+D41+F42</f>
        <v>14</v>
      </c>
      <c r="N8" s="5">
        <f>F13+F15+D17+D22+F23+F25+D27+F41+D42+D32</f>
        <v>23</v>
      </c>
      <c r="O8" s="4">
        <f t="shared" si="2"/>
        <v>-9</v>
      </c>
      <c r="P8" s="6">
        <f t="shared" si="3"/>
        <v>0.875</v>
      </c>
      <c r="Q8" s="6">
        <f t="shared" si="4"/>
        <v>1.75</v>
      </c>
      <c r="R8" s="6">
        <f t="shared" si="5"/>
        <v>2.875</v>
      </c>
      <c r="V8" s="10" t="s">
        <v>54</v>
      </c>
      <c r="W8">
        <f t="shared" si="0"/>
        <v>2</v>
      </c>
      <c r="Y8" s="53"/>
      <c r="Z8" s="53"/>
    </row>
    <row r="9" spans="1:26" ht="14.25" thickTop="1" x14ac:dyDescent="0.15">
      <c r="A9" s="15"/>
      <c r="D9" s="1"/>
      <c r="F9" s="1"/>
      <c r="O9" s="11">
        <f>SUM(O3:O8)</f>
        <v>0</v>
      </c>
      <c r="V9" s="7" t="s">
        <v>50</v>
      </c>
      <c r="W9">
        <f t="shared" si="0"/>
        <v>2</v>
      </c>
      <c r="Y9" s="53"/>
      <c r="Z9" s="53"/>
    </row>
    <row r="10" spans="1:26" x14ac:dyDescent="0.15">
      <c r="A10" s="15"/>
      <c r="B10" s="15"/>
      <c r="V10" s="13" t="s">
        <v>42</v>
      </c>
      <c r="W10">
        <f t="shared" si="0"/>
        <v>2</v>
      </c>
      <c r="Y10" s="53"/>
      <c r="Z10" s="53"/>
    </row>
    <row r="11" spans="1:26" x14ac:dyDescent="0.15">
      <c r="B11" s="12"/>
      <c r="C11" s="51" t="s">
        <v>1</v>
      </c>
      <c r="D11" s="51"/>
      <c r="E11" s="51"/>
      <c r="F11" s="51"/>
      <c r="G11" s="51"/>
      <c r="V11" s="8" t="s">
        <v>98</v>
      </c>
      <c r="W11">
        <f t="shared" si="0"/>
        <v>2</v>
      </c>
      <c r="Y11" s="53"/>
      <c r="Z11" s="53"/>
    </row>
    <row r="12" spans="1:26" x14ac:dyDescent="0.15">
      <c r="C12" s="23" t="s">
        <v>2</v>
      </c>
      <c r="D12" s="23"/>
      <c r="E12" s="23"/>
      <c r="F12" s="23"/>
      <c r="G12" s="22" t="s">
        <v>3</v>
      </c>
      <c r="I12" s="21" t="s">
        <v>5</v>
      </c>
      <c r="J12" s="21"/>
      <c r="K12" s="21"/>
      <c r="L12" s="21"/>
      <c r="M12" s="21"/>
      <c r="N12" s="21"/>
      <c r="O12" s="21"/>
      <c r="P12" s="21"/>
      <c r="Q12" s="21"/>
      <c r="R12" s="21"/>
      <c r="S12" s="21"/>
      <c r="T12" s="22"/>
      <c r="V12" s="10" t="s">
        <v>203</v>
      </c>
      <c r="W12">
        <f t="shared" si="0"/>
        <v>2</v>
      </c>
      <c r="Y12" s="53"/>
      <c r="Z12" s="53"/>
    </row>
    <row r="13" spans="1:26" x14ac:dyDescent="0.15">
      <c r="C13" s="1" t="s">
        <v>11</v>
      </c>
      <c r="D13" s="1">
        <v>0</v>
      </c>
      <c r="E13" s="1" t="s">
        <v>4</v>
      </c>
      <c r="F13" s="1">
        <v>2</v>
      </c>
      <c r="G13" s="1" t="s">
        <v>9</v>
      </c>
      <c r="I13" s="20" t="s">
        <v>359</v>
      </c>
      <c r="J13" s="20" t="s">
        <v>360</v>
      </c>
      <c r="K13" s="20"/>
      <c r="L13" s="20"/>
      <c r="M13" s="20"/>
      <c r="N13" s="20"/>
      <c r="O13" s="20"/>
      <c r="P13" s="20"/>
      <c r="Q13" s="20"/>
      <c r="R13" s="20"/>
      <c r="S13" s="20"/>
      <c r="V13" s="13" t="s">
        <v>71</v>
      </c>
      <c r="W13">
        <f t="shared" si="0"/>
        <v>2</v>
      </c>
      <c r="Y13" s="53"/>
      <c r="Z13" s="53"/>
    </row>
    <row r="14" spans="1:26" x14ac:dyDescent="0.15">
      <c r="C14" s="1" t="s">
        <v>9</v>
      </c>
      <c r="D14" s="1">
        <v>1</v>
      </c>
      <c r="E14" s="1" t="s">
        <v>4</v>
      </c>
      <c r="F14" s="1">
        <v>1</v>
      </c>
      <c r="G14" s="1" t="s">
        <v>8</v>
      </c>
      <c r="I14" s="20" t="s">
        <v>361</v>
      </c>
      <c r="J14" s="20" t="s">
        <v>362</v>
      </c>
      <c r="K14" s="20"/>
      <c r="L14" s="20"/>
      <c r="M14" s="20"/>
      <c r="N14" s="20"/>
      <c r="O14" s="20"/>
      <c r="P14" s="20"/>
      <c r="Q14" s="20"/>
      <c r="R14" s="20"/>
      <c r="S14" s="20"/>
      <c r="V14" s="10" t="s">
        <v>164</v>
      </c>
      <c r="W14">
        <f t="shared" si="0"/>
        <v>2</v>
      </c>
    </row>
    <row r="15" spans="1:26" x14ac:dyDescent="0.15">
      <c r="C15" s="1" t="s">
        <v>11</v>
      </c>
      <c r="D15" s="1"/>
      <c r="E15" s="1" t="s">
        <v>4</v>
      </c>
      <c r="F15" s="1"/>
      <c r="G15" s="1" t="s">
        <v>7</v>
      </c>
      <c r="I15" s="20"/>
      <c r="J15" s="20"/>
      <c r="K15" s="20"/>
      <c r="L15" s="20"/>
      <c r="M15" s="20"/>
      <c r="N15" s="20"/>
      <c r="O15" s="20"/>
      <c r="P15" s="20"/>
      <c r="Q15" s="20"/>
      <c r="R15" s="20"/>
      <c r="S15" s="20"/>
      <c r="V15" t="s">
        <v>68</v>
      </c>
      <c r="W15">
        <f t="shared" si="0"/>
        <v>1</v>
      </c>
      <c r="Y15" s="49" t="s">
        <v>406</v>
      </c>
    </row>
    <row r="16" spans="1:26" x14ac:dyDescent="0.15">
      <c r="C16" s="1" t="s">
        <v>9</v>
      </c>
      <c r="D16" s="1"/>
      <c r="E16" s="1" t="s">
        <v>4</v>
      </c>
      <c r="F16" s="1"/>
      <c r="G16" s="1" t="s">
        <v>7</v>
      </c>
      <c r="I16" s="20"/>
      <c r="J16" s="20"/>
      <c r="K16" s="20"/>
      <c r="L16" s="20"/>
      <c r="M16" s="20"/>
      <c r="N16" s="20"/>
      <c r="O16" s="20"/>
      <c r="P16" s="20"/>
      <c r="Q16" s="20"/>
      <c r="R16" s="20"/>
      <c r="S16" s="20"/>
      <c r="V16" s="7" t="s">
        <v>27</v>
      </c>
      <c r="W16">
        <f t="shared" si="0"/>
        <v>1</v>
      </c>
    </row>
    <row r="17" spans="3:25" x14ac:dyDescent="0.15">
      <c r="C17" s="1" t="s">
        <v>8</v>
      </c>
      <c r="D17" s="1">
        <v>6</v>
      </c>
      <c r="E17" s="1" t="s">
        <v>4</v>
      </c>
      <c r="F17" s="1">
        <v>0</v>
      </c>
      <c r="G17" s="1" t="s">
        <v>11</v>
      </c>
      <c r="I17" s="20" t="s">
        <v>339</v>
      </c>
      <c r="J17" s="20" t="s">
        <v>363</v>
      </c>
      <c r="K17" s="20" t="s">
        <v>38</v>
      </c>
      <c r="L17" s="20" t="s">
        <v>364</v>
      </c>
      <c r="M17" s="20" t="s">
        <v>366</v>
      </c>
      <c r="N17" s="20" t="s">
        <v>152</v>
      </c>
      <c r="O17" s="20"/>
      <c r="P17" s="20"/>
      <c r="Q17" s="20"/>
      <c r="R17" s="20"/>
      <c r="S17" s="20"/>
      <c r="V17" s="10" t="s">
        <v>223</v>
      </c>
      <c r="W17">
        <f t="shared" si="0"/>
        <v>1</v>
      </c>
    </row>
    <row r="18" spans="3:25" x14ac:dyDescent="0.15">
      <c r="C18" s="1" t="s">
        <v>9</v>
      </c>
      <c r="D18" s="1">
        <v>0</v>
      </c>
      <c r="E18" s="1" t="s">
        <v>4</v>
      </c>
      <c r="F18" s="1">
        <v>1</v>
      </c>
      <c r="G18" s="1" t="s">
        <v>6</v>
      </c>
      <c r="I18" s="20" t="s">
        <v>367</v>
      </c>
      <c r="J18" s="20"/>
      <c r="K18" s="20"/>
      <c r="L18" s="20"/>
      <c r="M18" s="20"/>
      <c r="N18" s="20"/>
      <c r="O18" s="20"/>
      <c r="P18" s="20"/>
      <c r="Q18" s="20"/>
      <c r="R18" s="20"/>
      <c r="S18" s="20"/>
      <c r="V18" s="8" t="s">
        <v>186</v>
      </c>
      <c r="W18">
        <f t="shared" si="0"/>
        <v>1</v>
      </c>
      <c r="Y18" t="s">
        <v>415</v>
      </c>
    </row>
    <row r="19" spans="3:25" x14ac:dyDescent="0.15">
      <c r="C19" s="1" t="s">
        <v>8</v>
      </c>
      <c r="D19" s="1"/>
      <c r="E19" s="1" t="s">
        <v>4</v>
      </c>
      <c r="F19" s="1"/>
      <c r="G19" s="1" t="s">
        <v>7</v>
      </c>
      <c r="I19" s="20"/>
      <c r="J19" s="20"/>
      <c r="K19" s="20"/>
      <c r="L19" s="20"/>
      <c r="M19" s="20"/>
      <c r="N19" s="20"/>
      <c r="O19" s="20"/>
      <c r="P19" s="20"/>
      <c r="Q19" s="20"/>
      <c r="R19" s="20"/>
      <c r="S19" s="20"/>
      <c r="V19" s="8" t="s">
        <v>26</v>
      </c>
      <c r="W19">
        <f t="shared" si="0"/>
        <v>1</v>
      </c>
      <c r="Y19" t="s">
        <v>38</v>
      </c>
    </row>
    <row r="20" spans="3:25" x14ac:dyDescent="0.15">
      <c r="C20" s="1" t="s">
        <v>7</v>
      </c>
      <c r="D20" s="1"/>
      <c r="E20" s="1" t="s">
        <v>4</v>
      </c>
      <c r="F20" s="1"/>
      <c r="G20" s="1" t="s">
        <v>9</v>
      </c>
      <c r="I20" s="20"/>
      <c r="J20" s="20"/>
      <c r="K20" s="20"/>
      <c r="L20" s="20"/>
      <c r="M20" s="20"/>
      <c r="N20" s="20"/>
      <c r="O20" s="20"/>
      <c r="P20" s="20"/>
      <c r="Q20" s="20"/>
      <c r="R20" s="20"/>
      <c r="S20" s="20"/>
      <c r="V20" s="48" t="s">
        <v>333</v>
      </c>
      <c r="W20">
        <f t="shared" si="0"/>
        <v>1</v>
      </c>
      <c r="Y20" t="s">
        <v>416</v>
      </c>
    </row>
    <row r="21" spans="3:25" x14ac:dyDescent="0.15">
      <c r="C21" s="1" t="s">
        <v>8</v>
      </c>
      <c r="D21" s="1">
        <v>3</v>
      </c>
      <c r="E21" s="1" t="s">
        <v>4</v>
      </c>
      <c r="F21" s="1">
        <v>0</v>
      </c>
      <c r="G21" s="1" t="s">
        <v>6</v>
      </c>
      <c r="H21" s="1"/>
      <c r="I21" s="20" t="s">
        <v>31</v>
      </c>
      <c r="J21" s="20" t="s">
        <v>368</v>
      </c>
      <c r="K21" s="20" t="s">
        <v>369</v>
      </c>
      <c r="L21" s="20"/>
      <c r="M21" s="20"/>
      <c r="N21" s="20"/>
      <c r="O21" s="20"/>
      <c r="P21" s="20"/>
      <c r="Q21" s="20"/>
      <c r="R21" s="20"/>
      <c r="S21" s="20"/>
      <c r="V21" s="8" t="s">
        <v>84</v>
      </c>
      <c r="W21">
        <f t="shared" si="0"/>
        <v>1</v>
      </c>
      <c r="Y21" t="s">
        <v>53</v>
      </c>
    </row>
    <row r="22" spans="3:25" x14ac:dyDescent="0.15">
      <c r="C22" s="1" t="s">
        <v>9</v>
      </c>
      <c r="D22" s="1">
        <v>3</v>
      </c>
      <c r="E22" s="1" t="s">
        <v>4</v>
      </c>
      <c r="F22" s="1">
        <v>2</v>
      </c>
      <c r="G22" s="1" t="s">
        <v>11</v>
      </c>
      <c r="I22" s="20" t="s">
        <v>370</v>
      </c>
      <c r="J22" s="20" t="s">
        <v>371</v>
      </c>
      <c r="K22" s="20" t="s">
        <v>372</v>
      </c>
      <c r="L22" s="20" t="s">
        <v>373</v>
      </c>
      <c r="M22" s="20" t="s">
        <v>374</v>
      </c>
      <c r="N22" s="20"/>
      <c r="O22" s="20"/>
      <c r="P22" s="20"/>
      <c r="Q22" s="20"/>
      <c r="R22" s="20"/>
      <c r="S22" s="20"/>
      <c r="V22" s="10" t="s">
        <v>124</v>
      </c>
      <c r="W22">
        <f t="shared" si="0"/>
        <v>1</v>
      </c>
      <c r="Y22" t="s">
        <v>417</v>
      </c>
    </row>
    <row r="23" spans="3:25" x14ac:dyDescent="0.15">
      <c r="C23" s="1" t="s">
        <v>11</v>
      </c>
      <c r="D23" s="1">
        <v>5</v>
      </c>
      <c r="E23" s="1" t="s">
        <v>4</v>
      </c>
      <c r="F23" s="1">
        <v>2</v>
      </c>
      <c r="G23" s="1" t="s">
        <v>6</v>
      </c>
      <c r="I23" s="20" t="s">
        <v>375</v>
      </c>
      <c r="J23" s="20" t="s">
        <v>44</v>
      </c>
      <c r="K23" s="20" t="s">
        <v>376</v>
      </c>
      <c r="L23" s="20" t="s">
        <v>376</v>
      </c>
      <c r="M23" s="20" t="s">
        <v>377</v>
      </c>
      <c r="N23" s="20" t="s">
        <v>378</v>
      </c>
      <c r="O23" s="20" t="s">
        <v>379</v>
      </c>
      <c r="P23" s="20"/>
      <c r="Q23" s="20"/>
      <c r="R23" s="20"/>
      <c r="S23" s="20"/>
      <c r="V23" s="9" t="s">
        <v>128</v>
      </c>
      <c r="W23">
        <f t="shared" si="0"/>
        <v>1</v>
      </c>
      <c r="Y23" t="s">
        <v>418</v>
      </c>
    </row>
    <row r="24" spans="3:25" x14ac:dyDescent="0.15">
      <c r="C24" s="1" t="s">
        <v>6</v>
      </c>
      <c r="D24" s="1"/>
      <c r="E24" s="1" t="s">
        <v>4</v>
      </c>
      <c r="F24" s="1"/>
      <c r="G24" s="1" t="s">
        <v>7</v>
      </c>
      <c r="I24" s="20"/>
      <c r="J24" s="20"/>
      <c r="K24" s="20"/>
      <c r="L24" s="20"/>
      <c r="M24" s="20"/>
      <c r="N24" s="20"/>
      <c r="O24" s="20"/>
      <c r="P24" s="20"/>
      <c r="Q24" s="20"/>
      <c r="R24" s="20"/>
      <c r="S24" s="20"/>
      <c r="V24" s="10" t="s">
        <v>106</v>
      </c>
      <c r="W24">
        <f t="shared" si="0"/>
        <v>1</v>
      </c>
      <c r="Y24" t="s">
        <v>419</v>
      </c>
    </row>
    <row r="25" spans="3:25" x14ac:dyDescent="0.15">
      <c r="C25" s="1" t="s">
        <v>11</v>
      </c>
      <c r="D25" s="1">
        <v>2</v>
      </c>
      <c r="E25" s="1" t="s">
        <v>4</v>
      </c>
      <c r="F25" s="1">
        <v>4</v>
      </c>
      <c r="G25" s="1" t="s">
        <v>8</v>
      </c>
      <c r="I25" s="20" t="s">
        <v>380</v>
      </c>
      <c r="J25" s="20" t="s">
        <v>377</v>
      </c>
      <c r="K25" s="20" t="s">
        <v>38</v>
      </c>
      <c r="L25" s="20" t="s">
        <v>38</v>
      </c>
      <c r="M25" s="20" t="s">
        <v>38</v>
      </c>
      <c r="N25" s="20" t="s">
        <v>381</v>
      </c>
      <c r="O25" s="20"/>
      <c r="P25" s="20"/>
      <c r="Q25" s="20"/>
      <c r="R25" s="20"/>
      <c r="S25" s="20"/>
      <c r="V25" s="13" t="s">
        <v>114</v>
      </c>
      <c r="W25">
        <f t="shared" si="0"/>
        <v>1</v>
      </c>
      <c r="Y25" t="s">
        <v>420</v>
      </c>
    </row>
    <row r="26" spans="3:25" x14ac:dyDescent="0.15">
      <c r="C26" s="1" t="s">
        <v>6</v>
      </c>
      <c r="D26" s="1">
        <v>1</v>
      </c>
      <c r="E26" s="1" t="s">
        <v>4</v>
      </c>
      <c r="F26" s="1">
        <v>3</v>
      </c>
      <c r="G26" s="1" t="s">
        <v>9</v>
      </c>
      <c r="I26" s="20" t="s">
        <v>77</v>
      </c>
      <c r="J26" s="20" t="s">
        <v>359</v>
      </c>
      <c r="K26" s="20" t="s">
        <v>360</v>
      </c>
      <c r="L26" s="20" t="s">
        <v>382</v>
      </c>
      <c r="M26" s="20"/>
      <c r="N26" s="20"/>
      <c r="O26" s="20"/>
      <c r="P26" s="20"/>
      <c r="Q26" s="20"/>
      <c r="R26" s="20"/>
      <c r="S26" s="20"/>
      <c r="V26" s="7" t="s">
        <v>34</v>
      </c>
      <c r="W26">
        <f t="shared" si="0"/>
        <v>1</v>
      </c>
      <c r="Y26" t="s">
        <v>421</v>
      </c>
    </row>
    <row r="27" spans="3:25" x14ac:dyDescent="0.15">
      <c r="C27" s="1" t="s">
        <v>7</v>
      </c>
      <c r="D27" s="1"/>
      <c r="E27" s="1" t="s">
        <v>4</v>
      </c>
      <c r="F27" s="1"/>
      <c r="G27" s="1" t="s">
        <v>11</v>
      </c>
      <c r="I27" s="20"/>
      <c r="J27" s="20"/>
      <c r="K27" s="20"/>
      <c r="L27" s="20"/>
      <c r="M27" s="20"/>
      <c r="N27" s="20"/>
      <c r="O27" s="20"/>
      <c r="P27" s="20"/>
      <c r="Q27" s="20"/>
      <c r="R27" s="20"/>
      <c r="S27" s="20"/>
      <c r="V27" s="8" t="s">
        <v>72</v>
      </c>
      <c r="W27">
        <f t="shared" si="0"/>
        <v>1</v>
      </c>
      <c r="Y27" t="s">
        <v>422</v>
      </c>
    </row>
    <row r="28" spans="3:25" x14ac:dyDescent="0.15">
      <c r="C28" s="1" t="s">
        <v>6</v>
      </c>
      <c r="D28" s="1">
        <v>2</v>
      </c>
      <c r="E28" s="1" t="s">
        <v>4</v>
      </c>
      <c r="F28" s="1">
        <v>2</v>
      </c>
      <c r="G28" s="1" t="s">
        <v>8</v>
      </c>
      <c r="I28" s="20" t="s">
        <v>383</v>
      </c>
      <c r="J28" s="20" t="s">
        <v>384</v>
      </c>
      <c r="K28" s="20" t="s">
        <v>368</v>
      </c>
      <c r="L28" s="20" t="s">
        <v>385</v>
      </c>
      <c r="M28" s="20"/>
      <c r="N28" s="20"/>
      <c r="O28" s="20"/>
      <c r="P28" s="20"/>
      <c r="Q28" s="20"/>
      <c r="R28" s="20"/>
      <c r="S28" s="20"/>
      <c r="V28" s="13" t="s">
        <v>116</v>
      </c>
      <c r="W28">
        <f t="shared" si="0"/>
        <v>1</v>
      </c>
      <c r="Y28" t="s">
        <v>73</v>
      </c>
    </row>
    <row r="29" spans="3:25" x14ac:dyDescent="0.15">
      <c r="C29" s="1" t="s">
        <v>8</v>
      </c>
      <c r="D29" s="1">
        <v>1</v>
      </c>
      <c r="E29" s="1" t="s">
        <v>4</v>
      </c>
      <c r="F29" s="1">
        <v>1</v>
      </c>
      <c r="G29" s="1" t="s">
        <v>9</v>
      </c>
      <c r="I29" s="20" t="s">
        <v>402</v>
      </c>
      <c r="J29" s="20" t="s">
        <v>203</v>
      </c>
      <c r="K29" s="20"/>
      <c r="L29" s="20"/>
      <c r="M29" s="20"/>
      <c r="N29" s="20"/>
      <c r="O29" s="20"/>
      <c r="P29" s="20"/>
      <c r="Q29" s="20"/>
      <c r="R29" s="20"/>
      <c r="S29" s="20"/>
      <c r="V29" s="9" t="s">
        <v>32</v>
      </c>
      <c r="W29">
        <f t="shared" si="0"/>
        <v>1</v>
      </c>
      <c r="Y29" t="s">
        <v>424</v>
      </c>
    </row>
    <row r="30" spans="3:25" x14ac:dyDescent="0.15">
      <c r="C30" s="1" t="s">
        <v>7</v>
      </c>
      <c r="D30" s="1"/>
      <c r="E30" s="1" t="s">
        <v>4</v>
      </c>
      <c r="F30" s="1"/>
      <c r="G30" s="1" t="s">
        <v>6</v>
      </c>
      <c r="I30" s="20"/>
      <c r="J30" s="20"/>
      <c r="K30" s="20"/>
      <c r="L30" s="20"/>
      <c r="M30" s="20"/>
      <c r="N30" s="20"/>
      <c r="O30" s="20"/>
      <c r="P30" s="20"/>
      <c r="Q30" s="20"/>
      <c r="R30" s="20"/>
      <c r="S30" s="20"/>
      <c r="V30" s="8" t="s">
        <v>60</v>
      </c>
      <c r="W30">
        <f t="shared" si="0"/>
        <v>1</v>
      </c>
    </row>
    <row r="31" spans="3:25" x14ac:dyDescent="0.15">
      <c r="C31" s="1" t="s">
        <v>7</v>
      </c>
      <c r="D31" s="1"/>
      <c r="E31" s="1" t="s">
        <v>4</v>
      </c>
      <c r="F31" s="1"/>
      <c r="G31" s="1" t="s">
        <v>8</v>
      </c>
      <c r="I31" s="20"/>
      <c r="J31" s="20"/>
      <c r="K31" s="20"/>
      <c r="L31" s="20"/>
      <c r="M31" s="20"/>
      <c r="N31" s="20"/>
      <c r="O31" s="20"/>
      <c r="P31" s="20"/>
      <c r="Q31" s="20"/>
      <c r="R31" s="20"/>
      <c r="S31" s="20"/>
      <c r="V31" s="9" t="s">
        <v>55</v>
      </c>
      <c r="W31">
        <f t="shared" si="0"/>
        <v>1</v>
      </c>
    </row>
    <row r="32" spans="3:25" x14ac:dyDescent="0.15">
      <c r="C32" s="1" t="s">
        <v>6</v>
      </c>
      <c r="D32" s="1">
        <v>2</v>
      </c>
      <c r="E32" s="1" t="s">
        <v>4</v>
      </c>
      <c r="F32" s="1">
        <v>2</v>
      </c>
      <c r="G32" s="1" t="s">
        <v>11</v>
      </c>
      <c r="I32" s="20" t="s">
        <v>386</v>
      </c>
      <c r="J32" s="20" t="s">
        <v>387</v>
      </c>
      <c r="K32" s="20" t="s">
        <v>63</v>
      </c>
      <c r="L32" s="20" t="s">
        <v>34</v>
      </c>
      <c r="M32" s="20"/>
      <c r="N32" s="20"/>
      <c r="O32" s="20"/>
      <c r="P32" s="20"/>
      <c r="Q32" s="20"/>
      <c r="R32" s="20"/>
      <c r="S32" s="20"/>
      <c r="V32" s="7" t="s">
        <v>74</v>
      </c>
      <c r="W32">
        <f t="shared" si="0"/>
        <v>1</v>
      </c>
    </row>
    <row r="33" spans="3:23" x14ac:dyDescent="0.15">
      <c r="C33" s="1" t="s">
        <v>8</v>
      </c>
      <c r="D33" s="1">
        <v>4</v>
      </c>
      <c r="E33" s="1" t="s">
        <v>4</v>
      </c>
      <c r="F33" s="1">
        <v>1</v>
      </c>
      <c r="G33" s="1" t="s">
        <v>10</v>
      </c>
      <c r="H33" s="1"/>
      <c r="I33" s="20" t="s">
        <v>31</v>
      </c>
      <c r="J33" s="20" t="s">
        <v>38</v>
      </c>
      <c r="K33" s="20" t="s">
        <v>388</v>
      </c>
      <c r="L33" s="20" t="s">
        <v>389</v>
      </c>
      <c r="M33" s="20" t="s">
        <v>390</v>
      </c>
      <c r="N33" s="20"/>
      <c r="O33" s="20"/>
      <c r="P33" s="20"/>
      <c r="Q33" s="20"/>
      <c r="R33" s="20"/>
      <c r="S33" s="20"/>
      <c r="V33" s="8" t="s">
        <v>77</v>
      </c>
      <c r="W33">
        <f t="shared" si="0"/>
        <v>1</v>
      </c>
    </row>
    <row r="34" spans="3:23" x14ac:dyDescent="0.15">
      <c r="C34" s="1" t="s">
        <v>9</v>
      </c>
      <c r="D34" s="1">
        <v>1</v>
      </c>
      <c r="E34" s="1" t="s">
        <v>4</v>
      </c>
      <c r="F34" s="1">
        <v>1</v>
      </c>
      <c r="G34" s="1" t="s">
        <v>10</v>
      </c>
      <c r="H34" s="1"/>
      <c r="I34" s="20" t="s">
        <v>391</v>
      </c>
      <c r="J34" s="20" t="s">
        <v>392</v>
      </c>
      <c r="K34" s="20"/>
      <c r="L34" s="20"/>
      <c r="M34" s="20"/>
      <c r="N34" s="20"/>
      <c r="O34" s="20"/>
      <c r="P34" s="20"/>
      <c r="Q34" s="20"/>
      <c r="R34" s="20"/>
      <c r="S34" s="20"/>
      <c r="V34" s="9" t="s">
        <v>365</v>
      </c>
      <c r="W34">
        <f t="shared" ref="W34:W65" si="7">COUNTIF($I$12:$U$999,V34)</f>
        <v>1</v>
      </c>
    </row>
    <row r="35" spans="3:23" x14ac:dyDescent="0.15">
      <c r="C35" s="1" t="s">
        <v>6</v>
      </c>
      <c r="D35" s="1">
        <v>1</v>
      </c>
      <c r="E35" s="1" t="s">
        <v>4</v>
      </c>
      <c r="F35" s="1">
        <v>1</v>
      </c>
      <c r="G35" s="1" t="s">
        <v>10</v>
      </c>
      <c r="I35" s="20" t="s">
        <v>403</v>
      </c>
      <c r="J35" s="20" t="s">
        <v>404</v>
      </c>
      <c r="K35" s="20"/>
      <c r="L35" s="20"/>
      <c r="M35" s="20"/>
      <c r="N35" s="20"/>
      <c r="O35" s="20"/>
      <c r="P35" s="20"/>
      <c r="Q35" s="20"/>
      <c r="R35" s="20"/>
      <c r="S35" s="20"/>
      <c r="V35" s="9" t="s">
        <v>46</v>
      </c>
      <c r="W35">
        <f t="shared" si="7"/>
        <v>0</v>
      </c>
    </row>
    <row r="36" spans="3:23" x14ac:dyDescent="0.15">
      <c r="C36" s="1" t="s">
        <v>10</v>
      </c>
      <c r="D36" s="1">
        <v>1</v>
      </c>
      <c r="E36" s="1" t="s">
        <v>4</v>
      </c>
      <c r="F36" s="1">
        <v>2</v>
      </c>
      <c r="G36" s="1" t="s">
        <v>8</v>
      </c>
      <c r="I36" s="20" t="s">
        <v>393</v>
      </c>
      <c r="J36" s="20" t="s">
        <v>394</v>
      </c>
      <c r="K36" s="20" t="s">
        <v>395</v>
      </c>
      <c r="L36" s="20"/>
      <c r="M36" s="20"/>
      <c r="N36" s="20"/>
      <c r="O36" s="20"/>
      <c r="P36" s="20"/>
      <c r="Q36" s="20"/>
      <c r="R36" s="20"/>
      <c r="S36" s="20"/>
      <c r="V36" s="9" t="s">
        <v>113</v>
      </c>
      <c r="W36">
        <f t="shared" si="7"/>
        <v>0</v>
      </c>
    </row>
    <row r="37" spans="3:23" x14ac:dyDescent="0.15">
      <c r="C37" s="1" t="s">
        <v>10</v>
      </c>
      <c r="D37" s="1">
        <v>0</v>
      </c>
      <c r="E37" s="1" t="s">
        <v>4</v>
      </c>
      <c r="F37" s="1">
        <v>1</v>
      </c>
      <c r="G37" s="1" t="s">
        <v>6</v>
      </c>
      <c r="I37" s="20" t="s">
        <v>84</v>
      </c>
      <c r="J37" s="20"/>
      <c r="K37" s="20"/>
      <c r="L37" s="20"/>
      <c r="M37" s="20"/>
      <c r="N37" s="20"/>
      <c r="O37" s="20"/>
      <c r="P37" s="20"/>
      <c r="Q37" s="20"/>
      <c r="R37" s="20"/>
      <c r="S37" s="20"/>
      <c r="V37" s="19" t="s">
        <v>37</v>
      </c>
      <c r="W37">
        <f t="shared" si="7"/>
        <v>0</v>
      </c>
    </row>
    <row r="38" spans="3:23" x14ac:dyDescent="0.15">
      <c r="C38" s="1" t="s">
        <v>10</v>
      </c>
      <c r="D38" s="1">
        <v>1</v>
      </c>
      <c r="E38" s="1" t="s">
        <v>4</v>
      </c>
      <c r="F38" s="1">
        <v>1</v>
      </c>
      <c r="G38" s="1" t="s">
        <v>9</v>
      </c>
      <c r="I38" s="20" t="s">
        <v>396</v>
      </c>
      <c r="J38" s="20" t="s">
        <v>395</v>
      </c>
      <c r="K38" s="20"/>
      <c r="L38" s="20"/>
      <c r="M38" s="20"/>
      <c r="N38" s="20"/>
      <c r="O38" s="20"/>
      <c r="P38" s="20"/>
      <c r="Q38" s="20"/>
      <c r="R38" s="20"/>
      <c r="S38" s="20"/>
      <c r="V38" s="9" t="s">
        <v>127</v>
      </c>
      <c r="W38">
        <f t="shared" si="7"/>
        <v>0</v>
      </c>
    </row>
    <row r="39" spans="3:23" x14ac:dyDescent="0.15">
      <c r="C39" s="1" t="s">
        <v>10</v>
      </c>
      <c r="D39" s="1"/>
      <c r="E39" s="1" t="s">
        <v>4</v>
      </c>
      <c r="F39" s="1"/>
      <c r="G39" s="1" t="s">
        <v>7</v>
      </c>
      <c r="I39" s="20"/>
      <c r="J39" s="20"/>
      <c r="K39" s="20"/>
      <c r="L39" s="20"/>
      <c r="M39" s="20"/>
      <c r="N39" s="20"/>
      <c r="O39" s="20"/>
      <c r="P39" s="20"/>
      <c r="Q39" s="20"/>
      <c r="R39" s="20"/>
      <c r="S39" s="20"/>
      <c r="V39" s="13" t="s">
        <v>193</v>
      </c>
      <c r="W39">
        <f t="shared" si="7"/>
        <v>0</v>
      </c>
    </row>
    <row r="40" spans="3:23" x14ac:dyDescent="0.15">
      <c r="C40" s="1" t="s">
        <v>7</v>
      </c>
      <c r="D40" s="1"/>
      <c r="E40" s="1" t="s">
        <v>4</v>
      </c>
      <c r="F40" s="1"/>
      <c r="G40" s="1" t="s">
        <v>10</v>
      </c>
      <c r="I40" s="20"/>
      <c r="J40" s="20"/>
      <c r="K40" s="20"/>
      <c r="L40" s="20"/>
      <c r="M40" s="20"/>
      <c r="N40" s="20"/>
      <c r="O40" s="20"/>
      <c r="P40" s="20"/>
      <c r="Q40" s="20"/>
      <c r="R40" s="20"/>
      <c r="S40" s="20"/>
      <c r="V40" s="10" t="s">
        <v>102</v>
      </c>
      <c r="W40">
        <f t="shared" si="7"/>
        <v>0</v>
      </c>
    </row>
    <row r="41" spans="3:23" x14ac:dyDescent="0.15">
      <c r="C41" s="1" t="s">
        <v>11</v>
      </c>
      <c r="D41" s="1">
        <v>1</v>
      </c>
      <c r="E41" s="1" t="s">
        <v>4</v>
      </c>
      <c r="F41" s="1">
        <v>0</v>
      </c>
      <c r="G41" s="1" t="s">
        <v>10</v>
      </c>
      <c r="I41" s="20" t="s">
        <v>397</v>
      </c>
      <c r="J41" s="20"/>
      <c r="K41" s="20"/>
      <c r="L41" s="20"/>
      <c r="M41" s="20"/>
      <c r="N41" s="20"/>
      <c r="O41" s="20"/>
      <c r="P41" s="20"/>
      <c r="Q41" s="20"/>
      <c r="R41" s="20"/>
      <c r="S41" s="20"/>
      <c r="V41" s="10" t="s">
        <v>104</v>
      </c>
      <c r="W41">
        <f t="shared" si="7"/>
        <v>0</v>
      </c>
    </row>
    <row r="42" spans="3:23" x14ac:dyDescent="0.15">
      <c r="C42" s="1" t="s">
        <v>10</v>
      </c>
      <c r="D42" s="1">
        <v>4</v>
      </c>
      <c r="E42" s="1" t="s">
        <v>4</v>
      </c>
      <c r="F42" s="1">
        <v>2</v>
      </c>
      <c r="G42" s="1" t="s">
        <v>11</v>
      </c>
      <c r="I42" s="20" t="s">
        <v>398</v>
      </c>
      <c r="J42" s="20" t="s">
        <v>399</v>
      </c>
      <c r="K42" s="20" t="s">
        <v>400</v>
      </c>
      <c r="L42" s="20" t="s">
        <v>377</v>
      </c>
      <c r="M42" s="20" t="s">
        <v>401</v>
      </c>
      <c r="N42" s="20" t="s">
        <v>391</v>
      </c>
      <c r="O42" s="20"/>
      <c r="P42" s="20"/>
      <c r="Q42" s="20"/>
      <c r="R42" s="20"/>
      <c r="S42" s="20"/>
      <c r="V42" s="10" t="s">
        <v>85</v>
      </c>
      <c r="W42">
        <f t="shared" si="7"/>
        <v>0</v>
      </c>
    </row>
    <row r="43" spans="3:23" x14ac:dyDescent="0.15">
      <c r="I43" s="20"/>
      <c r="J43" s="20"/>
      <c r="K43" s="20"/>
      <c r="L43" s="20"/>
      <c r="M43" s="20"/>
      <c r="N43" s="20"/>
      <c r="O43" s="20"/>
      <c r="P43" s="20"/>
      <c r="Q43" s="20"/>
      <c r="R43" s="20"/>
      <c r="S43" s="20"/>
      <c r="V43" s="19" t="s">
        <v>131</v>
      </c>
      <c r="W43">
        <f t="shared" si="7"/>
        <v>0</v>
      </c>
    </row>
    <row r="44" spans="3:23" x14ac:dyDescent="0.15">
      <c r="V44" s="9" t="s">
        <v>35</v>
      </c>
      <c r="W44">
        <f t="shared" si="7"/>
        <v>0</v>
      </c>
    </row>
    <row r="45" spans="3:23" x14ac:dyDescent="0.15">
      <c r="V45" s="19" t="s">
        <v>36</v>
      </c>
      <c r="W45">
        <f t="shared" si="7"/>
        <v>0</v>
      </c>
    </row>
    <row r="46" spans="3:23" x14ac:dyDescent="0.15">
      <c r="V46" s="19" t="s">
        <v>298</v>
      </c>
      <c r="W46">
        <f t="shared" si="7"/>
        <v>0</v>
      </c>
    </row>
    <row r="47" spans="3:23" x14ac:dyDescent="0.15">
      <c r="V47" s="10" t="s">
        <v>93</v>
      </c>
      <c r="W47">
        <f t="shared" si="7"/>
        <v>0</v>
      </c>
    </row>
    <row r="48" spans="3:23" x14ac:dyDescent="0.15">
      <c r="V48" s="13" t="s">
        <v>80</v>
      </c>
      <c r="W48">
        <f t="shared" si="7"/>
        <v>0</v>
      </c>
    </row>
    <row r="49" spans="22:23" customFormat="1" x14ac:dyDescent="0.15">
      <c r="V49" s="9" t="s">
        <v>39</v>
      </c>
      <c r="W49">
        <f t="shared" si="7"/>
        <v>0</v>
      </c>
    </row>
    <row r="50" spans="22:23" customFormat="1" x14ac:dyDescent="0.15">
      <c r="V50" s="9" t="s">
        <v>67</v>
      </c>
      <c r="W50">
        <f t="shared" si="7"/>
        <v>0</v>
      </c>
    </row>
    <row r="51" spans="22:23" customFormat="1" x14ac:dyDescent="0.15">
      <c r="V51" s="10" t="s">
        <v>132</v>
      </c>
      <c r="W51">
        <f t="shared" si="7"/>
        <v>0</v>
      </c>
    </row>
    <row r="52" spans="22:23" customFormat="1" x14ac:dyDescent="0.15">
      <c r="V52" s="19" t="s">
        <v>135</v>
      </c>
      <c r="W52">
        <f t="shared" si="7"/>
        <v>0</v>
      </c>
    </row>
    <row r="53" spans="22:23" customFormat="1" x14ac:dyDescent="0.15">
      <c r="V53" s="9" t="s">
        <v>47</v>
      </c>
      <c r="W53">
        <f t="shared" si="7"/>
        <v>0</v>
      </c>
    </row>
    <row r="54" spans="22:23" customFormat="1" x14ac:dyDescent="0.15">
      <c r="V54" s="8" t="s">
        <v>145</v>
      </c>
      <c r="W54">
        <f t="shared" si="7"/>
        <v>0</v>
      </c>
    </row>
    <row r="55" spans="22:23" customFormat="1" x14ac:dyDescent="0.15">
      <c r="V55" s="13" t="s">
        <v>169</v>
      </c>
      <c r="W55">
        <f t="shared" si="7"/>
        <v>0</v>
      </c>
    </row>
    <row r="56" spans="22:23" customFormat="1" x14ac:dyDescent="0.15">
      <c r="V56" s="19" t="s">
        <v>94</v>
      </c>
      <c r="W56">
        <f t="shared" si="7"/>
        <v>0</v>
      </c>
    </row>
    <row r="57" spans="22:23" customFormat="1" x14ac:dyDescent="0.15">
      <c r="V57" s="7" t="s">
        <v>28</v>
      </c>
      <c r="W57">
        <f t="shared" si="7"/>
        <v>0</v>
      </c>
    </row>
    <row r="58" spans="22:23" customFormat="1" x14ac:dyDescent="0.15">
      <c r="V58" s="10" t="s">
        <v>51</v>
      </c>
      <c r="W58">
        <f t="shared" si="7"/>
        <v>0</v>
      </c>
    </row>
    <row r="59" spans="22:23" customFormat="1" x14ac:dyDescent="0.15">
      <c r="V59" s="7" t="s">
        <v>45</v>
      </c>
      <c r="W59">
        <f t="shared" si="7"/>
        <v>0</v>
      </c>
    </row>
    <row r="60" spans="22:23" customFormat="1" x14ac:dyDescent="0.15">
      <c r="V60" s="8" t="s">
        <v>76</v>
      </c>
      <c r="W60">
        <f t="shared" si="7"/>
        <v>0</v>
      </c>
    </row>
    <row r="61" spans="22:23" customFormat="1" x14ac:dyDescent="0.15">
      <c r="V61" s="8" t="s">
        <v>91</v>
      </c>
      <c r="W61">
        <f t="shared" si="7"/>
        <v>0</v>
      </c>
    </row>
    <row r="62" spans="22:23" customFormat="1" x14ac:dyDescent="0.15">
      <c r="V62" s="7" t="s">
        <v>96</v>
      </c>
      <c r="W62">
        <f t="shared" si="7"/>
        <v>0</v>
      </c>
    </row>
    <row r="63" spans="22:23" customFormat="1" x14ac:dyDescent="0.15">
      <c r="V63" s="7" t="s">
        <v>69</v>
      </c>
      <c r="W63">
        <f t="shared" si="7"/>
        <v>0</v>
      </c>
    </row>
    <row r="64" spans="22:23" customFormat="1" x14ac:dyDescent="0.15">
      <c r="V64" s="19" t="s">
        <v>100</v>
      </c>
      <c r="W64">
        <f t="shared" si="7"/>
        <v>0</v>
      </c>
    </row>
    <row r="65" spans="22:23" customFormat="1" x14ac:dyDescent="0.15">
      <c r="V65" s="7" t="s">
        <v>111</v>
      </c>
      <c r="W65">
        <f t="shared" si="7"/>
        <v>0</v>
      </c>
    </row>
    <row r="66" spans="22:23" customFormat="1" x14ac:dyDescent="0.15">
      <c r="V66" s="8" t="s">
        <v>108</v>
      </c>
      <c r="W66">
        <f t="shared" ref="W66:W97" si="8">COUNTIF($I$12:$U$999,V66)</f>
        <v>0</v>
      </c>
    </row>
    <row r="67" spans="22:23" customFormat="1" x14ac:dyDescent="0.15">
      <c r="V67" s="13" t="s">
        <v>110</v>
      </c>
      <c r="W67">
        <f t="shared" si="8"/>
        <v>0</v>
      </c>
    </row>
    <row r="68" spans="22:23" customFormat="1" x14ac:dyDescent="0.15">
      <c r="V68" s="7" t="s">
        <v>109</v>
      </c>
      <c r="W68">
        <f t="shared" si="8"/>
        <v>0</v>
      </c>
    </row>
    <row r="69" spans="22:23" customFormat="1" x14ac:dyDescent="0.15">
      <c r="V69" s="7" t="s">
        <v>88</v>
      </c>
      <c r="W69">
        <f t="shared" si="8"/>
        <v>0</v>
      </c>
    </row>
    <row r="70" spans="22:23" customFormat="1" x14ac:dyDescent="0.15">
      <c r="V70" s="13" t="s">
        <v>120</v>
      </c>
      <c r="W70">
        <f t="shared" si="8"/>
        <v>0</v>
      </c>
    </row>
    <row r="71" spans="22:23" customFormat="1" x14ac:dyDescent="0.15">
      <c r="V71" s="10" t="s">
        <v>66</v>
      </c>
      <c r="W71">
        <f t="shared" si="8"/>
        <v>0</v>
      </c>
    </row>
    <row r="72" spans="22:23" customFormat="1" x14ac:dyDescent="0.15">
      <c r="V72" s="7" t="s">
        <v>33</v>
      </c>
      <c r="W72">
        <f t="shared" si="8"/>
        <v>0</v>
      </c>
    </row>
    <row r="73" spans="22:23" customFormat="1" x14ac:dyDescent="0.15">
      <c r="V73" s="8" t="s">
        <v>82</v>
      </c>
      <c r="W73">
        <f t="shared" si="8"/>
        <v>0</v>
      </c>
    </row>
    <row r="74" spans="22:23" customFormat="1" x14ac:dyDescent="0.15">
      <c r="V74" s="19" t="s">
        <v>64</v>
      </c>
      <c r="W74">
        <f t="shared" si="8"/>
        <v>0</v>
      </c>
    </row>
    <row r="75" spans="22:23" customFormat="1" x14ac:dyDescent="0.15">
      <c r="V75" s="8" t="s">
        <v>75</v>
      </c>
      <c r="W75">
        <f t="shared" si="8"/>
        <v>0</v>
      </c>
    </row>
    <row r="76" spans="22:23" customFormat="1" x14ac:dyDescent="0.15">
      <c r="V76" s="7" t="s">
        <v>103</v>
      </c>
      <c r="W76">
        <f t="shared" si="8"/>
        <v>0</v>
      </c>
    </row>
    <row r="77" spans="22:23" customFormat="1" x14ac:dyDescent="0.15">
      <c r="V77" s="9" t="s">
        <v>59</v>
      </c>
      <c r="W77">
        <f t="shared" si="8"/>
        <v>0</v>
      </c>
    </row>
    <row r="78" spans="22:23" customFormat="1" x14ac:dyDescent="0.15">
      <c r="V78" s="8" t="s">
        <v>192</v>
      </c>
      <c r="W78">
        <f t="shared" si="8"/>
        <v>0</v>
      </c>
    </row>
    <row r="79" spans="22:23" customFormat="1" x14ac:dyDescent="0.15">
      <c r="V79" s="9" t="s">
        <v>317</v>
      </c>
      <c r="W79">
        <f t="shared" si="8"/>
        <v>0</v>
      </c>
    </row>
    <row r="80" spans="22:23" customFormat="1" x14ac:dyDescent="0.15">
      <c r="V80" s="9" t="s">
        <v>30</v>
      </c>
      <c r="W80">
        <f t="shared" si="8"/>
        <v>0</v>
      </c>
    </row>
    <row r="81" spans="22:23" customFormat="1" x14ac:dyDescent="0.15">
      <c r="V81" s="13" t="s">
        <v>125</v>
      </c>
      <c r="W81">
        <f t="shared" si="8"/>
        <v>0</v>
      </c>
    </row>
    <row r="82" spans="22:23" customFormat="1" x14ac:dyDescent="0.15">
      <c r="V82" s="7" t="s">
        <v>43</v>
      </c>
      <c r="W82">
        <f t="shared" si="8"/>
        <v>0</v>
      </c>
    </row>
    <row r="83" spans="22:23" customFormat="1" x14ac:dyDescent="0.15">
      <c r="V83" s="13" t="s">
        <v>79</v>
      </c>
      <c r="W83">
        <f t="shared" si="8"/>
        <v>0</v>
      </c>
    </row>
    <row r="84" spans="22:23" customFormat="1" x14ac:dyDescent="0.15">
      <c r="V84" s="8" t="s">
        <v>62</v>
      </c>
      <c r="W84">
        <f t="shared" si="8"/>
        <v>0</v>
      </c>
    </row>
    <row r="85" spans="22:23" customFormat="1" x14ac:dyDescent="0.15">
      <c r="V85" s="19" t="s">
        <v>81</v>
      </c>
      <c r="W85">
        <f t="shared" si="8"/>
        <v>0</v>
      </c>
    </row>
    <row r="86" spans="22:23" customFormat="1" x14ac:dyDescent="0.15">
      <c r="V86" s="9" t="s">
        <v>122</v>
      </c>
      <c r="W86">
        <f t="shared" si="8"/>
        <v>0</v>
      </c>
    </row>
    <row r="87" spans="22:23" customFormat="1" x14ac:dyDescent="0.15">
      <c r="V87" s="10" t="s">
        <v>115</v>
      </c>
      <c r="W87">
        <f t="shared" si="8"/>
        <v>0</v>
      </c>
    </row>
    <row r="88" spans="22:23" customFormat="1" x14ac:dyDescent="0.15">
      <c r="V88" s="10" t="s">
        <v>112</v>
      </c>
      <c r="W88">
        <f t="shared" si="8"/>
        <v>0</v>
      </c>
    </row>
    <row r="89" spans="22:23" customFormat="1" x14ac:dyDescent="0.15">
      <c r="V89" s="7" t="s">
        <v>312</v>
      </c>
      <c r="W89">
        <f t="shared" si="8"/>
        <v>0</v>
      </c>
    </row>
    <row r="90" spans="22:23" customFormat="1" x14ac:dyDescent="0.15">
      <c r="V90" s="8" t="s">
        <v>92</v>
      </c>
      <c r="W90">
        <f t="shared" si="8"/>
        <v>0</v>
      </c>
    </row>
    <row r="91" spans="22:23" customFormat="1" x14ac:dyDescent="0.15">
      <c r="V91" s="13" t="s">
        <v>121</v>
      </c>
      <c r="W91">
        <f t="shared" si="8"/>
        <v>0</v>
      </c>
    </row>
    <row r="92" spans="22:23" customFormat="1" x14ac:dyDescent="0.15">
      <c r="V92" s="13" t="s">
        <v>195</v>
      </c>
      <c r="W92">
        <f t="shared" si="8"/>
        <v>0</v>
      </c>
    </row>
    <row r="93" spans="22:23" customFormat="1" x14ac:dyDescent="0.15">
      <c r="V93" s="13" t="s">
        <v>87</v>
      </c>
      <c r="W93">
        <f t="shared" si="8"/>
        <v>0</v>
      </c>
    </row>
    <row r="94" spans="22:23" customFormat="1" x14ac:dyDescent="0.15">
      <c r="V94" s="19" t="s">
        <v>129</v>
      </c>
      <c r="W94">
        <f t="shared" si="8"/>
        <v>0</v>
      </c>
    </row>
    <row r="95" spans="22:23" customFormat="1" x14ac:dyDescent="0.15">
      <c r="V95" s="8" t="s">
        <v>73</v>
      </c>
      <c r="W95">
        <f t="shared" si="8"/>
        <v>0</v>
      </c>
    </row>
    <row r="96" spans="22:23" customFormat="1" x14ac:dyDescent="0.15">
      <c r="V96" s="7" t="s">
        <v>89</v>
      </c>
      <c r="W96">
        <f t="shared" si="8"/>
        <v>0</v>
      </c>
    </row>
    <row r="97" spans="22:23" customFormat="1" x14ac:dyDescent="0.15">
      <c r="V97" s="13" t="s">
        <v>126</v>
      </c>
      <c r="W97">
        <f t="shared" si="8"/>
        <v>0</v>
      </c>
    </row>
    <row r="98" spans="22:23" customFormat="1" x14ac:dyDescent="0.15">
      <c r="V98" s="19" t="s">
        <v>57</v>
      </c>
      <c r="W98">
        <f t="shared" ref="W98:W123" si="9">COUNTIF($I$12:$U$999,V98)</f>
        <v>0</v>
      </c>
    </row>
    <row r="99" spans="22:23" customFormat="1" x14ac:dyDescent="0.15">
      <c r="V99" s="8" t="s">
        <v>130</v>
      </c>
      <c r="W99">
        <f t="shared" si="9"/>
        <v>0</v>
      </c>
    </row>
    <row r="100" spans="22:23" customFormat="1" x14ac:dyDescent="0.15">
      <c r="V100" s="13" t="s">
        <v>225</v>
      </c>
      <c r="W100">
        <f t="shared" si="9"/>
        <v>0</v>
      </c>
    </row>
    <row r="101" spans="22:23" customFormat="1" x14ac:dyDescent="0.15">
      <c r="V101" s="19" t="s">
        <v>65</v>
      </c>
      <c r="W101">
        <f t="shared" si="9"/>
        <v>0</v>
      </c>
    </row>
    <row r="102" spans="22:23" customFormat="1" x14ac:dyDescent="0.15">
      <c r="V102" s="8" t="s">
        <v>261</v>
      </c>
      <c r="W102">
        <f t="shared" si="9"/>
        <v>0</v>
      </c>
    </row>
    <row r="103" spans="22:23" customFormat="1" x14ac:dyDescent="0.15">
      <c r="V103" s="8" t="s">
        <v>101</v>
      </c>
      <c r="W103">
        <f t="shared" si="9"/>
        <v>0</v>
      </c>
    </row>
    <row r="104" spans="22:23" customFormat="1" x14ac:dyDescent="0.15">
      <c r="V104" s="10" t="s">
        <v>49</v>
      </c>
      <c r="W104">
        <f t="shared" si="9"/>
        <v>0</v>
      </c>
    </row>
    <row r="105" spans="22:23" x14ac:dyDescent="0.15">
      <c r="V105" s="9" t="s">
        <v>40</v>
      </c>
      <c r="W105">
        <f t="shared" si="9"/>
        <v>0</v>
      </c>
    </row>
    <row r="106" spans="22:23" x14ac:dyDescent="0.15">
      <c r="V106" s="8" t="s">
        <v>107</v>
      </c>
      <c r="W106">
        <f t="shared" si="9"/>
        <v>0</v>
      </c>
    </row>
    <row r="107" spans="22:23" x14ac:dyDescent="0.15">
      <c r="V107" s="13" t="s">
        <v>168</v>
      </c>
      <c r="W107">
        <f t="shared" si="9"/>
        <v>0</v>
      </c>
    </row>
    <row r="108" spans="22:23" x14ac:dyDescent="0.15">
      <c r="V108" s="9" t="s">
        <v>48</v>
      </c>
      <c r="W108">
        <f t="shared" si="9"/>
        <v>0</v>
      </c>
    </row>
    <row r="109" spans="22:23" x14ac:dyDescent="0.15">
      <c r="V109" s="13" t="s">
        <v>78</v>
      </c>
      <c r="W109">
        <f t="shared" si="9"/>
        <v>0</v>
      </c>
    </row>
    <row r="110" spans="22:23" x14ac:dyDescent="0.15">
      <c r="V110" s="9" t="s">
        <v>99</v>
      </c>
      <c r="W110">
        <f t="shared" si="9"/>
        <v>0</v>
      </c>
    </row>
    <row r="111" spans="22:23" x14ac:dyDescent="0.15">
      <c r="V111" s="19" t="s">
        <v>171</v>
      </c>
      <c r="W111">
        <f t="shared" si="9"/>
        <v>0</v>
      </c>
    </row>
    <row r="112" spans="22:23" x14ac:dyDescent="0.15">
      <c r="V112" s="19" t="s">
        <v>56</v>
      </c>
      <c r="W112">
        <f t="shared" si="9"/>
        <v>0</v>
      </c>
    </row>
    <row r="113" spans="22:23" x14ac:dyDescent="0.15">
      <c r="V113" s="9" t="s">
        <v>143</v>
      </c>
      <c r="W113">
        <f t="shared" si="9"/>
        <v>0</v>
      </c>
    </row>
    <row r="114" spans="22:23" x14ac:dyDescent="0.15">
      <c r="V114" s="10" t="s">
        <v>105</v>
      </c>
      <c r="W114">
        <f t="shared" si="9"/>
        <v>0</v>
      </c>
    </row>
    <row r="115" spans="22:23" x14ac:dyDescent="0.15">
      <c r="V115" s="19" t="s">
        <v>41</v>
      </c>
      <c r="W115">
        <f t="shared" si="9"/>
        <v>0</v>
      </c>
    </row>
    <row r="116" spans="22:23" x14ac:dyDescent="0.15">
      <c r="V116" s="10" t="s">
        <v>52</v>
      </c>
      <c r="W116">
        <f t="shared" si="9"/>
        <v>0</v>
      </c>
    </row>
    <row r="117" spans="22:23" x14ac:dyDescent="0.15">
      <c r="V117" s="19" t="s">
        <v>175</v>
      </c>
      <c r="W117">
        <f t="shared" si="9"/>
        <v>0</v>
      </c>
    </row>
    <row r="118" spans="22:23" x14ac:dyDescent="0.15">
      <c r="V118" s="7" t="s">
        <v>235</v>
      </c>
      <c r="W118">
        <f t="shared" si="9"/>
        <v>0</v>
      </c>
    </row>
    <row r="119" spans="22:23" x14ac:dyDescent="0.15">
      <c r="V119" s="7" t="s">
        <v>29</v>
      </c>
      <c r="W119">
        <f t="shared" si="9"/>
        <v>0</v>
      </c>
    </row>
    <row r="120" spans="22:23" x14ac:dyDescent="0.15">
      <c r="V120" s="10" t="s">
        <v>58</v>
      </c>
      <c r="W120">
        <f t="shared" si="9"/>
        <v>0</v>
      </c>
    </row>
    <row r="121" spans="22:23" x14ac:dyDescent="0.15">
      <c r="V121" s="10" t="s">
        <v>314</v>
      </c>
      <c r="W121">
        <f t="shared" si="9"/>
        <v>0</v>
      </c>
    </row>
    <row r="122" spans="22:23" x14ac:dyDescent="0.15">
      <c r="V122" s="8" t="s">
        <v>61</v>
      </c>
      <c r="W122">
        <f t="shared" si="9"/>
        <v>0</v>
      </c>
    </row>
    <row r="123" spans="22:23" x14ac:dyDescent="0.15">
      <c r="V123" s="13" t="s">
        <v>425</v>
      </c>
      <c r="W123">
        <f t="shared" si="9"/>
        <v>1</v>
      </c>
    </row>
  </sheetData>
  <sortState ref="V2:W123">
    <sortCondition descending="1" ref="W2:W123"/>
    <sortCondition ref="V2:V123"/>
  </sortState>
  <mergeCells count="3">
    <mergeCell ref="Q1:R1"/>
    <mergeCell ref="Y2:Z13"/>
    <mergeCell ref="C11:G11"/>
  </mergeCells>
  <phoneticPr fontId="1"/>
  <conditionalFormatting sqref="F2:F8">
    <cfRule type="cellIs" dxfId="71" priority="8" operator="equal">
      <formula>28</formula>
    </cfRule>
    <cfRule type="cellIs" dxfId="70" priority="9" operator="equal">
      <formula>1</formula>
    </cfRule>
  </conditionalFormatting>
  <conditionalFormatting sqref="F3:F8">
    <cfRule type="cellIs" dxfId="69" priority="7" operator="equal">
      <formula>2</formula>
    </cfRule>
  </conditionalFormatting>
  <conditionalFormatting sqref="C13:G42 J13:J14 K13:L13 J18:K19 L19:O19">
    <cfRule type="cellIs" dxfId="68" priority="1" operator="equal">
      <formula>"平井"</formula>
    </cfRule>
    <cfRule type="cellIs" dxfId="67" priority="2" operator="equal">
      <formula>"宇野"</formula>
    </cfRule>
    <cfRule type="cellIs" dxfId="66" priority="3" operator="equal">
      <formula>"今井"</formula>
    </cfRule>
    <cfRule type="cellIs" dxfId="65" priority="4" operator="equal">
      <formula>"菊地"</formula>
    </cfRule>
    <cfRule type="cellIs" dxfId="64" priority="5" operator="equal">
      <formula>"小林"</formula>
    </cfRule>
    <cfRule type="cellIs" dxfId="63" priority="6" operator="equal">
      <formula>"三上"</formula>
    </cfRule>
  </conditionalFormatting>
  <hyperlinks>
    <hyperlink ref="Y15" r:id="rId1"/>
  </hyperlinks>
  <pageMargins left="0.7" right="0.7" top="0.75" bottom="0.75" header="0.3" footer="0.3"/>
  <pageSetup paperSize="9" orientation="portrait" horizontalDpi="4294967293"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9"/>
  <sheetViews>
    <sheetView topLeftCell="A7" workbookViewId="0">
      <selection activeCell="V119" sqref="V119"/>
    </sheetView>
  </sheetViews>
  <sheetFormatPr defaultRowHeight="13.5" x14ac:dyDescent="0.15"/>
  <cols>
    <col min="1" max="1" width="11.375" customWidth="1"/>
    <col min="2" max="2" width="23.875" customWidth="1"/>
    <col min="3" max="3" width="7.25" style="1" customWidth="1"/>
    <col min="4" max="4" width="4.875" customWidth="1"/>
    <col min="5" max="5" width="4.875" style="1" customWidth="1"/>
    <col min="6" max="6" width="4.875" customWidth="1"/>
    <col min="7" max="7" width="7.25" customWidth="1"/>
    <col min="18" max="20" width="8.625" customWidth="1"/>
    <col min="21" max="21" width="1.75" customWidth="1"/>
    <col min="22" max="22" width="10.75" customWidth="1"/>
    <col min="23" max="23" width="4" customWidth="1"/>
  </cols>
  <sheetData>
    <row r="1" spans="1:26" s="2" customFormat="1" ht="24.75" thickBot="1" x14ac:dyDescent="0.2">
      <c r="A1" s="28"/>
      <c r="B1" s="27" t="s">
        <v>0</v>
      </c>
      <c r="C1" s="28" t="s">
        <v>490</v>
      </c>
      <c r="D1" s="28"/>
      <c r="E1" s="28"/>
      <c r="F1" s="28"/>
      <c r="G1" s="29"/>
      <c r="H1" s="29"/>
      <c r="Q1" s="50">
        <v>43490</v>
      </c>
      <c r="R1" s="50"/>
      <c r="S1" s="3"/>
      <c r="T1" s="3"/>
      <c r="V1" s="14" t="s">
        <v>118</v>
      </c>
      <c r="W1"/>
    </row>
    <row r="2" spans="1:26" ht="15" thickTop="1" thickBot="1" x14ac:dyDescent="0.2">
      <c r="A2" s="22"/>
      <c r="D2" s="1"/>
      <c r="F2" s="24" t="s">
        <v>117</v>
      </c>
      <c r="G2" s="25"/>
      <c r="H2" s="26" t="s">
        <v>12</v>
      </c>
      <c r="I2" s="26" t="s">
        <v>13</v>
      </c>
      <c r="J2" s="26" t="s">
        <v>14</v>
      </c>
      <c r="K2" s="26" t="s">
        <v>15</v>
      </c>
      <c r="L2" s="26" t="s">
        <v>16</v>
      </c>
      <c r="M2" s="26" t="s">
        <v>17</v>
      </c>
      <c r="N2" s="26" t="s">
        <v>18</v>
      </c>
      <c r="O2" s="26" t="s">
        <v>19</v>
      </c>
      <c r="P2" s="26" t="s">
        <v>20</v>
      </c>
      <c r="Q2" s="26" t="s">
        <v>21</v>
      </c>
      <c r="R2" s="26" t="s">
        <v>22</v>
      </c>
      <c r="V2" s="9" t="s">
        <v>445</v>
      </c>
      <c r="W2">
        <f t="shared" ref="W2:W33" si="0">COUNTIF($I$12:$U$999,V2)</f>
        <v>8</v>
      </c>
      <c r="Y2" s="53"/>
      <c r="Z2" s="53"/>
    </row>
    <row r="3" spans="1:26" ht="15" thickTop="1" thickBot="1" x14ac:dyDescent="0.2">
      <c r="A3" s="30" t="s">
        <v>23</v>
      </c>
      <c r="B3" s="14" t="s">
        <v>209</v>
      </c>
      <c r="D3" s="1"/>
      <c r="F3" s="18"/>
      <c r="G3" s="17" t="s">
        <v>7</v>
      </c>
      <c r="H3" s="4">
        <f>J3*3+K3</f>
        <v>0</v>
      </c>
      <c r="I3" s="4">
        <f>J3+K3+L3</f>
        <v>0</v>
      </c>
      <c r="J3" s="5"/>
      <c r="K3" s="5"/>
      <c r="L3" s="5"/>
      <c r="M3" s="5">
        <f>+D30+F15+F19+F16+D20+F24+D27+F39+D40+D31</f>
        <v>0</v>
      </c>
      <c r="N3" s="16">
        <f>D15+D16+D19+F27+F30+F31+F40+D24+F20+D39</f>
        <v>0</v>
      </c>
      <c r="O3" s="4">
        <f>M3-N3</f>
        <v>0</v>
      </c>
      <c r="P3" s="6" t="e">
        <f>H3/I3</f>
        <v>#DIV/0!</v>
      </c>
      <c r="Q3" s="6" t="e">
        <f>M3/I3</f>
        <v>#DIV/0!</v>
      </c>
      <c r="R3" s="6" t="e">
        <f>N3/I3</f>
        <v>#DIV/0!</v>
      </c>
      <c r="V3" s="7" t="s">
        <v>50</v>
      </c>
      <c r="W3">
        <f t="shared" si="0"/>
        <v>6</v>
      </c>
      <c r="Y3" s="53"/>
      <c r="Z3" s="53"/>
    </row>
    <row r="4" spans="1:26" ht="15" thickTop="1" thickBot="1" x14ac:dyDescent="0.2">
      <c r="A4" s="30" t="s">
        <v>83</v>
      </c>
      <c r="B4" t="s">
        <v>311</v>
      </c>
      <c r="D4" s="1"/>
      <c r="F4" s="18">
        <v>4</v>
      </c>
      <c r="G4" s="17" t="s">
        <v>6</v>
      </c>
      <c r="H4" s="4">
        <f t="shared" ref="H4:H8" si="1">J4*3+K4</f>
        <v>7</v>
      </c>
      <c r="I4" s="4">
        <f>J4+K4+L4</f>
        <v>8</v>
      </c>
      <c r="J4" s="5">
        <v>2</v>
      </c>
      <c r="K4" s="5">
        <v>1</v>
      </c>
      <c r="L4" s="5">
        <v>5</v>
      </c>
      <c r="M4" s="5">
        <f>F18+F21+F23+D24+F30+D32+F37+D26+D28+D35</f>
        <v>15</v>
      </c>
      <c r="N4" s="5">
        <f>D18+D21+D23+F24+F26+F28+D30+F32+D37+F35</f>
        <v>25</v>
      </c>
      <c r="O4" s="4">
        <f t="shared" ref="O4:O8" si="2">M4-N4</f>
        <v>-10</v>
      </c>
      <c r="P4" s="6">
        <f t="shared" ref="P4:P8" si="3">H4/I4</f>
        <v>0.875</v>
      </c>
      <c r="Q4" s="6">
        <f t="shared" ref="Q4:Q8" si="4">M4/I4</f>
        <v>1.875</v>
      </c>
      <c r="R4" s="6">
        <f t="shared" ref="R4:R8" si="5">N4/I4</f>
        <v>3.125</v>
      </c>
      <c r="V4" s="8" t="s">
        <v>72</v>
      </c>
      <c r="W4">
        <f t="shared" si="0"/>
        <v>5</v>
      </c>
      <c r="Y4" s="53"/>
      <c r="Z4" s="53"/>
    </row>
    <row r="5" spans="1:26" ht="15" thickTop="1" thickBot="1" x14ac:dyDescent="0.2">
      <c r="A5" s="30" t="s">
        <v>25</v>
      </c>
      <c r="B5" t="s">
        <v>491</v>
      </c>
      <c r="D5" s="1"/>
      <c r="F5" s="18">
        <v>3</v>
      </c>
      <c r="G5" s="17" t="s">
        <v>8</v>
      </c>
      <c r="H5" s="4">
        <f t="shared" si="1"/>
        <v>18</v>
      </c>
      <c r="I5" s="4">
        <f t="shared" ref="I5:I8" si="6">J5+K5+L5</f>
        <v>8</v>
      </c>
      <c r="J5" s="5">
        <v>6</v>
      </c>
      <c r="K5" s="5"/>
      <c r="L5" s="5">
        <v>2</v>
      </c>
      <c r="M5" s="5">
        <f>F14+D17+D19+D21+F25+F28+D29+F31+D33+F36</f>
        <v>25</v>
      </c>
      <c r="N5" s="5">
        <f>F17+F19+D25+F29+D36+F33+F21+D28+D31+D14</f>
        <v>11</v>
      </c>
      <c r="O5" s="4">
        <f t="shared" si="2"/>
        <v>14</v>
      </c>
      <c r="P5" s="6">
        <f t="shared" si="3"/>
        <v>2.25</v>
      </c>
      <c r="Q5" s="6">
        <f t="shared" si="4"/>
        <v>3.125</v>
      </c>
      <c r="R5" s="6">
        <f t="shared" si="5"/>
        <v>1.375</v>
      </c>
      <c r="V5" s="9" t="s">
        <v>152</v>
      </c>
      <c r="W5">
        <f t="shared" si="0"/>
        <v>4</v>
      </c>
      <c r="Y5" s="53"/>
      <c r="Z5" s="53"/>
    </row>
    <row r="6" spans="1:26" ht="15" thickTop="1" thickBot="1" x14ac:dyDescent="0.2">
      <c r="A6" s="30" t="s">
        <v>24</v>
      </c>
      <c r="B6" t="s">
        <v>492</v>
      </c>
      <c r="C6" s="1">
        <v>8</v>
      </c>
      <c r="D6" s="1"/>
      <c r="F6" s="18">
        <v>1</v>
      </c>
      <c r="G6" s="17" t="s">
        <v>9</v>
      </c>
      <c r="H6" s="4">
        <f t="shared" si="1"/>
        <v>10</v>
      </c>
      <c r="I6" s="4">
        <f t="shared" si="6"/>
        <v>8</v>
      </c>
      <c r="J6" s="5">
        <v>3</v>
      </c>
      <c r="K6" s="5">
        <v>1</v>
      </c>
      <c r="L6" s="5">
        <v>4</v>
      </c>
      <c r="M6" s="5">
        <f>F13+D14+D16+D18+F20+D22+F26+F29+D34+F38</f>
        <v>11</v>
      </c>
      <c r="N6" s="5">
        <f>F14+D13+F16+F18+D20+F22+D29+F34+D26+D38</f>
        <v>11</v>
      </c>
      <c r="O6" s="4">
        <f t="shared" si="2"/>
        <v>0</v>
      </c>
      <c r="P6" s="6">
        <f t="shared" si="3"/>
        <v>1.25</v>
      </c>
      <c r="Q6" s="6">
        <f t="shared" si="4"/>
        <v>1.375</v>
      </c>
      <c r="R6" s="6">
        <f t="shared" si="5"/>
        <v>1.375</v>
      </c>
      <c r="V6" s="7" t="s">
        <v>430</v>
      </c>
      <c r="W6">
        <f t="shared" si="0"/>
        <v>4</v>
      </c>
      <c r="Y6" s="53"/>
      <c r="Z6" s="53"/>
    </row>
    <row r="7" spans="1:26" ht="15" thickTop="1" thickBot="1" x14ac:dyDescent="0.2">
      <c r="A7" s="30" t="s">
        <v>70</v>
      </c>
      <c r="B7" t="s">
        <v>493</v>
      </c>
      <c r="C7" s="1">
        <v>6</v>
      </c>
      <c r="D7" s="1"/>
      <c r="F7" s="18">
        <v>2</v>
      </c>
      <c r="G7" s="17" t="s">
        <v>10</v>
      </c>
      <c r="H7" s="4">
        <f t="shared" si="1"/>
        <v>13</v>
      </c>
      <c r="I7" s="4">
        <f t="shared" si="6"/>
        <v>8</v>
      </c>
      <c r="J7" s="5">
        <v>4</v>
      </c>
      <c r="K7" s="5">
        <v>1</v>
      </c>
      <c r="L7" s="5">
        <v>3</v>
      </c>
      <c r="M7" s="5">
        <f>F34+F35+D36+D37+D38+F40+F41+D42+F33+D39</f>
        <v>14</v>
      </c>
      <c r="N7" s="5">
        <f>D34+D33+D35+F36+F37+F39+D40+D41+F42+F38</f>
        <v>15</v>
      </c>
      <c r="O7" s="4">
        <f t="shared" si="2"/>
        <v>-1</v>
      </c>
      <c r="P7" s="6">
        <f t="shared" si="3"/>
        <v>1.625</v>
      </c>
      <c r="Q7" s="6">
        <f t="shared" si="4"/>
        <v>1.75</v>
      </c>
      <c r="R7" s="6">
        <f t="shared" si="5"/>
        <v>1.875</v>
      </c>
      <c r="V7" s="13" t="s">
        <v>120</v>
      </c>
      <c r="W7">
        <f t="shared" si="0"/>
        <v>4</v>
      </c>
      <c r="Y7" s="53"/>
      <c r="Z7" s="53"/>
    </row>
    <row r="8" spans="1:26" ht="15" thickTop="1" thickBot="1" x14ac:dyDescent="0.2">
      <c r="A8" s="30" t="s">
        <v>95</v>
      </c>
      <c r="B8" t="s">
        <v>347</v>
      </c>
      <c r="C8" s="20">
        <v>5</v>
      </c>
      <c r="D8" s="1"/>
      <c r="F8" s="18">
        <v>5</v>
      </c>
      <c r="G8" s="17" t="s">
        <v>11</v>
      </c>
      <c r="H8" s="4">
        <f t="shared" si="1"/>
        <v>9</v>
      </c>
      <c r="I8" s="4">
        <f t="shared" si="6"/>
        <v>8</v>
      </c>
      <c r="J8" s="5">
        <v>2</v>
      </c>
      <c r="K8" s="5">
        <v>3</v>
      </c>
      <c r="L8" s="5">
        <v>3</v>
      </c>
      <c r="M8" s="5">
        <f>D13+D15+F17+F22+D23+D25+F27+F32+D41+F42</f>
        <v>16</v>
      </c>
      <c r="N8" s="5">
        <f>F13+F15+D17+D22+F23+F25+D27+F41+D42+D32</f>
        <v>19</v>
      </c>
      <c r="O8" s="4">
        <f t="shared" si="2"/>
        <v>-3</v>
      </c>
      <c r="P8" s="6">
        <f t="shared" si="3"/>
        <v>1.125</v>
      </c>
      <c r="Q8" s="6">
        <f t="shared" si="4"/>
        <v>2</v>
      </c>
      <c r="R8" s="6">
        <f t="shared" si="5"/>
        <v>2.375</v>
      </c>
      <c r="V8" s="9" t="s">
        <v>31</v>
      </c>
      <c r="W8">
        <f t="shared" si="0"/>
        <v>3</v>
      </c>
      <c r="Y8" s="53"/>
      <c r="Z8" s="53"/>
    </row>
    <row r="9" spans="1:26" ht="14.25" thickTop="1" x14ac:dyDescent="0.15">
      <c r="A9" s="15"/>
      <c r="D9" s="1"/>
      <c r="F9" s="1"/>
      <c r="O9" s="11">
        <f>SUM(O3:O8)</f>
        <v>0</v>
      </c>
      <c r="V9" t="s">
        <v>68</v>
      </c>
      <c r="W9">
        <f t="shared" si="0"/>
        <v>3</v>
      </c>
      <c r="Y9" s="53"/>
      <c r="Z9" s="53"/>
    </row>
    <row r="10" spans="1:26" x14ac:dyDescent="0.15">
      <c r="A10" s="15"/>
      <c r="B10" s="15"/>
      <c r="V10" s="10" t="s">
        <v>51</v>
      </c>
      <c r="W10">
        <f t="shared" si="0"/>
        <v>3</v>
      </c>
      <c r="Y10" s="53"/>
      <c r="Z10" s="53"/>
    </row>
    <row r="11" spans="1:26" x14ac:dyDescent="0.15">
      <c r="B11" s="12"/>
      <c r="C11" s="51" t="s">
        <v>1</v>
      </c>
      <c r="D11" s="51"/>
      <c r="E11" s="51"/>
      <c r="F11" s="51"/>
      <c r="G11" s="51"/>
      <c r="V11" s="8" t="s">
        <v>192</v>
      </c>
      <c r="W11">
        <f t="shared" si="0"/>
        <v>3</v>
      </c>
      <c r="Y11" s="53"/>
      <c r="Z11" s="53"/>
    </row>
    <row r="12" spans="1:26" x14ac:dyDescent="0.15">
      <c r="C12" s="23" t="s">
        <v>2</v>
      </c>
      <c r="D12" s="23"/>
      <c r="E12" s="23"/>
      <c r="F12" s="23"/>
      <c r="G12" s="22" t="s">
        <v>3</v>
      </c>
      <c r="I12" s="21" t="s">
        <v>5</v>
      </c>
      <c r="J12" s="21"/>
      <c r="K12" s="21"/>
      <c r="L12" s="21"/>
      <c r="M12" s="21"/>
      <c r="N12" s="21"/>
      <c r="O12" s="21"/>
      <c r="P12" s="21"/>
      <c r="Q12" s="21"/>
      <c r="R12" s="21"/>
      <c r="S12" s="21"/>
      <c r="T12" s="22"/>
      <c r="V12" s="10" t="s">
        <v>203</v>
      </c>
      <c r="W12">
        <f t="shared" si="0"/>
        <v>2</v>
      </c>
      <c r="Y12" s="53"/>
      <c r="Z12" s="53"/>
    </row>
    <row r="13" spans="1:26" x14ac:dyDescent="0.15">
      <c r="C13" s="1" t="s">
        <v>11</v>
      </c>
      <c r="D13" s="1">
        <v>1</v>
      </c>
      <c r="E13" s="1" t="s">
        <v>4</v>
      </c>
      <c r="F13" s="1">
        <v>0</v>
      </c>
      <c r="G13" s="1" t="s">
        <v>9</v>
      </c>
      <c r="I13" s="20" t="s">
        <v>43</v>
      </c>
      <c r="J13" s="20"/>
      <c r="K13" s="20"/>
      <c r="L13" s="20"/>
      <c r="M13" s="20"/>
      <c r="N13" s="20"/>
      <c r="O13" s="20"/>
      <c r="P13" s="20"/>
      <c r="Q13" s="20"/>
      <c r="R13" s="20"/>
      <c r="S13" s="20"/>
      <c r="V13" s="10" t="s">
        <v>66</v>
      </c>
      <c r="W13">
        <f t="shared" si="0"/>
        <v>2</v>
      </c>
      <c r="Y13" s="53"/>
      <c r="Z13" s="53"/>
    </row>
    <row r="14" spans="1:26" x14ac:dyDescent="0.15">
      <c r="C14" s="1" t="s">
        <v>9</v>
      </c>
      <c r="D14" s="1">
        <v>1</v>
      </c>
      <c r="E14" s="1" t="s">
        <v>4</v>
      </c>
      <c r="F14" s="1">
        <v>2</v>
      </c>
      <c r="G14" s="1" t="s">
        <v>8</v>
      </c>
      <c r="I14" s="20" t="s">
        <v>99</v>
      </c>
      <c r="J14" s="20" t="s">
        <v>451</v>
      </c>
      <c r="K14" s="20" t="s">
        <v>51</v>
      </c>
      <c r="L14" s="20"/>
      <c r="M14" s="20"/>
      <c r="N14" s="20"/>
      <c r="O14" s="20"/>
      <c r="P14" s="20"/>
      <c r="Q14" s="20"/>
      <c r="R14" s="20"/>
      <c r="S14" s="20"/>
      <c r="V14" s="13" t="s">
        <v>87</v>
      </c>
      <c r="W14">
        <f t="shared" si="0"/>
        <v>2</v>
      </c>
    </row>
    <row r="15" spans="1:26" x14ac:dyDescent="0.15">
      <c r="C15" s="1" t="s">
        <v>11</v>
      </c>
      <c r="D15" s="1"/>
      <c r="E15" s="1" t="s">
        <v>4</v>
      </c>
      <c r="F15" s="1"/>
      <c r="G15" s="1" t="s">
        <v>7</v>
      </c>
      <c r="I15" s="20"/>
      <c r="J15" s="20"/>
      <c r="K15" s="20"/>
      <c r="L15" s="20"/>
      <c r="M15" s="20"/>
      <c r="N15" s="20"/>
      <c r="O15" s="20"/>
      <c r="P15" s="20"/>
      <c r="Q15" s="20"/>
      <c r="R15" s="20"/>
      <c r="S15" s="20"/>
      <c r="V15" s="13" t="s">
        <v>84</v>
      </c>
      <c r="W15">
        <f t="shared" si="0"/>
        <v>2</v>
      </c>
      <c r="Y15" s="49"/>
    </row>
    <row r="16" spans="1:26" x14ac:dyDescent="0.15">
      <c r="C16" s="1" t="s">
        <v>9</v>
      </c>
      <c r="D16" s="1"/>
      <c r="E16" s="1" t="s">
        <v>4</v>
      </c>
      <c r="F16" s="1"/>
      <c r="G16" s="1" t="s">
        <v>7</v>
      </c>
      <c r="I16" s="20"/>
      <c r="J16" s="20"/>
      <c r="K16" s="20"/>
      <c r="L16" s="20"/>
      <c r="M16" s="20"/>
      <c r="N16" s="20"/>
      <c r="O16" s="20"/>
      <c r="P16" s="20"/>
      <c r="Q16" s="20"/>
      <c r="R16" s="20"/>
      <c r="S16" s="20"/>
      <c r="V16" s="8" t="s">
        <v>75</v>
      </c>
      <c r="W16">
        <f t="shared" si="0"/>
        <v>2</v>
      </c>
    </row>
    <row r="17" spans="3:23" x14ac:dyDescent="0.15">
      <c r="C17" s="1" t="s">
        <v>8</v>
      </c>
      <c r="D17" s="1">
        <v>4</v>
      </c>
      <c r="E17" s="1" t="s">
        <v>4</v>
      </c>
      <c r="F17" s="1">
        <v>2</v>
      </c>
      <c r="G17" s="1" t="s">
        <v>11</v>
      </c>
      <c r="I17" s="20" t="s">
        <v>446</v>
      </c>
      <c r="J17" s="20" t="s">
        <v>455</v>
      </c>
      <c r="K17" s="20" t="s">
        <v>87</v>
      </c>
      <c r="L17" s="20" t="s">
        <v>87</v>
      </c>
      <c r="M17" s="20" t="s">
        <v>152</v>
      </c>
      <c r="N17" s="20" t="s">
        <v>152</v>
      </c>
      <c r="O17" s="20"/>
      <c r="P17" s="20"/>
      <c r="Q17" s="20"/>
      <c r="R17" s="20"/>
      <c r="S17" s="20"/>
      <c r="V17" s="7" t="s">
        <v>43</v>
      </c>
      <c r="W17">
        <f t="shared" si="0"/>
        <v>2</v>
      </c>
    </row>
    <row r="18" spans="3:23" x14ac:dyDescent="0.15">
      <c r="C18" s="1" t="s">
        <v>9</v>
      </c>
      <c r="D18" s="1">
        <v>4</v>
      </c>
      <c r="E18" s="1" t="s">
        <v>4</v>
      </c>
      <c r="F18" s="1">
        <v>2</v>
      </c>
      <c r="G18" s="1" t="s">
        <v>6</v>
      </c>
      <c r="I18" s="20" t="s">
        <v>72</v>
      </c>
      <c r="J18" s="20" t="s">
        <v>450</v>
      </c>
      <c r="K18" s="20" t="s">
        <v>66</v>
      </c>
      <c r="L18" s="20" t="s">
        <v>203</v>
      </c>
      <c r="M18" s="20" t="s">
        <v>203</v>
      </c>
      <c r="N18" s="20" t="s">
        <v>382</v>
      </c>
      <c r="O18" s="20"/>
      <c r="P18" s="20"/>
      <c r="Q18" s="20"/>
      <c r="R18" s="20"/>
      <c r="S18" s="20"/>
      <c r="V18" s="13" t="s">
        <v>71</v>
      </c>
      <c r="W18">
        <f t="shared" si="0"/>
        <v>2</v>
      </c>
    </row>
    <row r="19" spans="3:23" x14ac:dyDescent="0.15">
      <c r="C19" s="1" t="s">
        <v>8</v>
      </c>
      <c r="D19" s="1"/>
      <c r="E19" s="1" t="s">
        <v>4</v>
      </c>
      <c r="F19" s="1"/>
      <c r="G19" s="1" t="s">
        <v>7</v>
      </c>
      <c r="I19" s="20"/>
      <c r="J19" s="20"/>
      <c r="K19" s="20"/>
      <c r="L19" s="20"/>
      <c r="M19" s="20"/>
      <c r="N19" s="20"/>
      <c r="O19" s="20"/>
      <c r="P19" s="20"/>
      <c r="Q19" s="20"/>
      <c r="R19" s="20"/>
      <c r="S19" s="20"/>
      <c r="V19" s="7" t="s">
        <v>27</v>
      </c>
      <c r="W19">
        <f t="shared" si="0"/>
        <v>2</v>
      </c>
    </row>
    <row r="20" spans="3:23" x14ac:dyDescent="0.15">
      <c r="C20" s="1" t="s">
        <v>7</v>
      </c>
      <c r="D20" s="1"/>
      <c r="E20" s="1" t="s">
        <v>4</v>
      </c>
      <c r="F20" s="1"/>
      <c r="G20" s="1" t="s">
        <v>9</v>
      </c>
      <c r="I20" s="20"/>
      <c r="J20" s="20"/>
      <c r="K20" s="20"/>
      <c r="L20" s="20"/>
      <c r="M20" s="20"/>
      <c r="N20" s="20"/>
      <c r="O20" s="20"/>
      <c r="P20" s="20"/>
      <c r="Q20" s="20"/>
      <c r="R20" s="20"/>
      <c r="S20" s="20"/>
      <c r="V20" s="8" t="s">
        <v>60</v>
      </c>
      <c r="W20">
        <f t="shared" si="0"/>
        <v>1</v>
      </c>
    </row>
    <row r="21" spans="3:23" x14ac:dyDescent="0.15">
      <c r="C21" s="1" t="s">
        <v>8</v>
      </c>
      <c r="D21" s="1">
        <v>10</v>
      </c>
      <c r="E21" s="1" t="s">
        <v>4</v>
      </c>
      <c r="F21" s="1">
        <v>0</v>
      </c>
      <c r="G21" s="1" t="s">
        <v>6</v>
      </c>
      <c r="H21" s="1"/>
      <c r="I21" s="20" t="s">
        <v>31</v>
      </c>
      <c r="J21" s="20" t="s">
        <v>457</v>
      </c>
      <c r="K21" s="20" t="s">
        <v>445</v>
      </c>
      <c r="L21" s="20" t="s">
        <v>457</v>
      </c>
      <c r="M21" s="20" t="s">
        <v>457</v>
      </c>
      <c r="N21" s="20" t="s">
        <v>457</v>
      </c>
      <c r="O21" s="20" t="s">
        <v>152</v>
      </c>
      <c r="P21" s="20" t="s">
        <v>152</v>
      </c>
      <c r="Q21" s="20" t="s">
        <v>68</v>
      </c>
      <c r="R21" s="20" t="s">
        <v>68</v>
      </c>
      <c r="S21" s="20"/>
      <c r="V21" s="9" t="s">
        <v>39</v>
      </c>
      <c r="W21">
        <f t="shared" si="0"/>
        <v>1</v>
      </c>
    </row>
    <row r="22" spans="3:23" x14ac:dyDescent="0.15">
      <c r="C22" s="1" t="s">
        <v>9</v>
      </c>
      <c r="D22" s="1">
        <v>2</v>
      </c>
      <c r="E22" s="1" t="s">
        <v>4</v>
      </c>
      <c r="F22" s="1">
        <v>2</v>
      </c>
      <c r="G22" s="1" t="s">
        <v>11</v>
      </c>
      <c r="I22" s="20" t="s">
        <v>50</v>
      </c>
      <c r="J22" s="20" t="s">
        <v>50</v>
      </c>
      <c r="K22" s="20" t="s">
        <v>452</v>
      </c>
      <c r="L22" s="20" t="s">
        <v>453</v>
      </c>
      <c r="M22" s="20"/>
      <c r="N22" s="20"/>
      <c r="O22" s="20"/>
      <c r="P22" s="20"/>
      <c r="Q22" s="20"/>
      <c r="R22" s="20"/>
      <c r="S22" s="20"/>
      <c r="V22" s="10" t="s">
        <v>270</v>
      </c>
      <c r="W22">
        <f t="shared" si="0"/>
        <v>1</v>
      </c>
    </row>
    <row r="23" spans="3:23" x14ac:dyDescent="0.15">
      <c r="C23" s="1" t="s">
        <v>11</v>
      </c>
      <c r="D23" s="1">
        <v>3</v>
      </c>
      <c r="E23" s="1" t="s">
        <v>4</v>
      </c>
      <c r="F23" s="1">
        <v>3</v>
      </c>
      <c r="G23" s="1" t="s">
        <v>6</v>
      </c>
      <c r="I23" s="20" t="s">
        <v>450</v>
      </c>
      <c r="J23" s="20" t="s">
        <v>72</v>
      </c>
      <c r="K23" s="20" t="s">
        <v>43</v>
      </c>
      <c r="L23" s="20" t="s">
        <v>447</v>
      </c>
      <c r="M23" s="20" t="s">
        <v>447</v>
      </c>
      <c r="N23" s="20" t="s">
        <v>84</v>
      </c>
      <c r="O23" s="20"/>
      <c r="P23" s="20"/>
      <c r="Q23" s="20"/>
      <c r="R23" s="20"/>
      <c r="S23" s="20"/>
      <c r="V23" s="10" t="s">
        <v>106</v>
      </c>
      <c r="W23">
        <f t="shared" si="0"/>
        <v>1</v>
      </c>
    </row>
    <row r="24" spans="3:23" x14ac:dyDescent="0.15">
      <c r="C24" s="1" t="s">
        <v>6</v>
      </c>
      <c r="D24" s="1"/>
      <c r="E24" s="1" t="s">
        <v>4</v>
      </c>
      <c r="F24" s="1"/>
      <c r="G24" s="1" t="s">
        <v>7</v>
      </c>
      <c r="I24" s="20"/>
      <c r="J24" s="20"/>
      <c r="K24" s="20"/>
      <c r="L24" s="20"/>
      <c r="M24" s="20"/>
      <c r="N24" s="20"/>
      <c r="O24" s="20"/>
      <c r="P24" s="20"/>
      <c r="Q24" s="20"/>
      <c r="R24" s="20"/>
      <c r="S24" s="20"/>
      <c r="V24" s="9" t="s">
        <v>32</v>
      </c>
      <c r="W24">
        <f t="shared" si="0"/>
        <v>1</v>
      </c>
    </row>
    <row r="25" spans="3:23" x14ac:dyDescent="0.15">
      <c r="C25" s="1" t="s">
        <v>11</v>
      </c>
      <c r="D25" s="1">
        <v>3</v>
      </c>
      <c r="E25" s="1" t="s">
        <v>4</v>
      </c>
      <c r="F25" s="1">
        <v>2</v>
      </c>
      <c r="G25" s="1" t="s">
        <v>8</v>
      </c>
      <c r="I25" s="20" t="s">
        <v>444</v>
      </c>
      <c r="J25" s="20" t="s">
        <v>445</v>
      </c>
      <c r="K25" s="20" t="s">
        <v>446</v>
      </c>
      <c r="L25" s="20" t="s">
        <v>446</v>
      </c>
      <c r="M25" s="20" t="s">
        <v>447</v>
      </c>
      <c r="N25" s="20"/>
      <c r="O25" s="20"/>
      <c r="P25" s="20"/>
      <c r="Q25" s="20"/>
      <c r="R25" s="20"/>
      <c r="S25" s="20"/>
      <c r="V25" s="7" t="s">
        <v>312</v>
      </c>
      <c r="W25">
        <f t="shared" si="0"/>
        <v>1</v>
      </c>
    </row>
    <row r="26" spans="3:23" x14ac:dyDescent="0.15">
      <c r="C26" s="1" t="s">
        <v>6</v>
      </c>
      <c r="D26" s="1">
        <v>1</v>
      </c>
      <c r="E26" s="1" t="s">
        <v>4</v>
      </c>
      <c r="F26" s="1">
        <v>2</v>
      </c>
      <c r="G26" s="1" t="s">
        <v>9</v>
      </c>
      <c r="I26" s="20" t="s">
        <v>106</v>
      </c>
      <c r="J26" s="20" t="s">
        <v>382</v>
      </c>
      <c r="K26" s="20" t="s">
        <v>449</v>
      </c>
      <c r="L26" s="20"/>
      <c r="M26" s="20"/>
      <c r="N26" s="20"/>
      <c r="O26" s="20"/>
      <c r="P26" s="20"/>
      <c r="Q26" s="20"/>
      <c r="R26" s="20"/>
      <c r="S26" s="20"/>
      <c r="V26" s="9" t="s">
        <v>99</v>
      </c>
      <c r="W26">
        <f t="shared" si="0"/>
        <v>1</v>
      </c>
    </row>
    <row r="27" spans="3:23" x14ac:dyDescent="0.15">
      <c r="C27" s="1" t="s">
        <v>7</v>
      </c>
      <c r="D27" s="1"/>
      <c r="E27" s="1" t="s">
        <v>4</v>
      </c>
      <c r="F27" s="1"/>
      <c r="G27" s="1" t="s">
        <v>11</v>
      </c>
      <c r="I27" s="20"/>
      <c r="J27" s="20"/>
      <c r="K27" s="20"/>
      <c r="L27" s="20"/>
      <c r="M27" s="20"/>
      <c r="N27" s="20"/>
      <c r="O27" s="20"/>
      <c r="P27" s="20"/>
      <c r="Q27" s="20"/>
      <c r="R27" s="20"/>
      <c r="S27" s="20"/>
      <c r="V27" s="10" t="s">
        <v>448</v>
      </c>
      <c r="W27">
        <f t="shared" si="0"/>
        <v>1</v>
      </c>
    </row>
    <row r="28" spans="3:23" x14ac:dyDescent="0.15">
      <c r="C28" s="1" t="s">
        <v>6</v>
      </c>
      <c r="D28" s="1">
        <v>1</v>
      </c>
      <c r="E28" s="1" t="s">
        <v>4</v>
      </c>
      <c r="F28" s="1">
        <v>2</v>
      </c>
      <c r="G28" s="1" t="s">
        <v>8</v>
      </c>
      <c r="I28" s="20" t="s">
        <v>75</v>
      </c>
      <c r="J28" s="20" t="s">
        <v>451</v>
      </c>
      <c r="K28" s="20" t="s">
        <v>454</v>
      </c>
      <c r="L28" s="20"/>
      <c r="M28" s="20"/>
      <c r="N28" s="20"/>
      <c r="O28" s="20"/>
      <c r="P28" s="20"/>
      <c r="Q28" s="20"/>
      <c r="R28" s="20"/>
      <c r="S28" s="20"/>
      <c r="V28" s="8" t="s">
        <v>77</v>
      </c>
      <c r="W28">
        <f t="shared" si="0"/>
        <v>1</v>
      </c>
    </row>
    <row r="29" spans="3:23" x14ac:dyDescent="0.15">
      <c r="C29" s="1" t="s">
        <v>8</v>
      </c>
      <c r="D29" s="1">
        <v>2</v>
      </c>
      <c r="E29" s="1" t="s">
        <v>4</v>
      </c>
      <c r="F29" s="1">
        <v>1</v>
      </c>
      <c r="G29" s="1" t="s">
        <v>9</v>
      </c>
      <c r="I29" s="20" t="s">
        <v>456</v>
      </c>
      <c r="J29" s="20" t="s">
        <v>68</v>
      </c>
      <c r="K29" s="20" t="s">
        <v>66</v>
      </c>
      <c r="L29" s="20"/>
      <c r="M29" s="20"/>
      <c r="N29" s="20"/>
      <c r="O29" s="20"/>
      <c r="P29" s="20"/>
      <c r="Q29" s="20"/>
      <c r="R29" s="20"/>
      <c r="S29" s="20"/>
      <c r="V29" s="8" t="s">
        <v>186</v>
      </c>
      <c r="W29">
        <f t="shared" si="0"/>
        <v>1</v>
      </c>
    </row>
    <row r="30" spans="3:23" x14ac:dyDescent="0.15">
      <c r="C30" s="1" t="s">
        <v>7</v>
      </c>
      <c r="D30" s="1"/>
      <c r="E30" s="1" t="s">
        <v>4</v>
      </c>
      <c r="F30" s="1"/>
      <c r="G30" s="1" t="s">
        <v>6</v>
      </c>
      <c r="I30" s="20"/>
      <c r="J30" s="20"/>
      <c r="K30" s="20"/>
      <c r="L30" s="20"/>
      <c r="M30" s="20"/>
      <c r="N30" s="20"/>
      <c r="O30" s="20"/>
      <c r="P30" s="20"/>
      <c r="Q30" s="20"/>
      <c r="R30" s="20"/>
      <c r="S30" s="20"/>
      <c r="V30" s="9" t="s">
        <v>55</v>
      </c>
      <c r="W30">
        <f t="shared" si="0"/>
        <v>1</v>
      </c>
    </row>
    <row r="31" spans="3:23" x14ac:dyDescent="0.15">
      <c r="C31" s="1" t="s">
        <v>7</v>
      </c>
      <c r="D31" s="1"/>
      <c r="E31" s="1" t="s">
        <v>4</v>
      </c>
      <c r="F31" s="1"/>
      <c r="G31" s="1" t="s">
        <v>8</v>
      </c>
      <c r="I31" s="20"/>
      <c r="J31" s="20"/>
      <c r="K31" s="20"/>
      <c r="L31" s="20"/>
      <c r="M31" s="20"/>
      <c r="N31" s="20"/>
      <c r="O31" s="20"/>
      <c r="P31" s="20"/>
      <c r="Q31" s="20"/>
      <c r="R31" s="20"/>
      <c r="S31" s="20"/>
      <c r="V31" s="13" t="s">
        <v>80</v>
      </c>
      <c r="W31">
        <f t="shared" si="0"/>
        <v>1</v>
      </c>
    </row>
    <row r="32" spans="3:23" x14ac:dyDescent="0.15">
      <c r="C32" s="1" t="s">
        <v>6</v>
      </c>
      <c r="D32" s="1">
        <v>2</v>
      </c>
      <c r="E32" s="1" t="s">
        <v>4</v>
      </c>
      <c r="F32" s="1">
        <v>0</v>
      </c>
      <c r="G32" s="1" t="s">
        <v>11</v>
      </c>
      <c r="I32" s="20" t="s">
        <v>192</v>
      </c>
      <c r="J32" s="20" t="s">
        <v>192</v>
      </c>
      <c r="K32" s="20"/>
      <c r="L32" s="20"/>
      <c r="M32" s="20"/>
      <c r="N32" s="20"/>
      <c r="O32" s="20"/>
      <c r="P32" s="20"/>
      <c r="Q32" s="20"/>
      <c r="R32" s="20"/>
      <c r="S32" s="20"/>
      <c r="V32" s="13" t="s">
        <v>169</v>
      </c>
      <c r="W32">
        <f t="shared" si="0"/>
        <v>1</v>
      </c>
    </row>
    <row r="33" spans="3:23" x14ac:dyDescent="0.15">
      <c r="C33" s="1" t="s">
        <v>8</v>
      </c>
      <c r="D33" s="1">
        <v>2</v>
      </c>
      <c r="E33" s="1" t="s">
        <v>4</v>
      </c>
      <c r="F33" s="1">
        <v>3</v>
      </c>
      <c r="G33" s="1" t="s">
        <v>10</v>
      </c>
      <c r="H33" s="1"/>
      <c r="I33" s="20" t="s">
        <v>445</v>
      </c>
      <c r="J33" s="20" t="s">
        <v>445</v>
      </c>
      <c r="K33" s="20" t="s">
        <v>475</v>
      </c>
      <c r="L33" s="20" t="s">
        <v>478</v>
      </c>
      <c r="M33" s="20" t="s">
        <v>63</v>
      </c>
      <c r="N33" s="20"/>
      <c r="O33" s="20"/>
      <c r="P33" s="20"/>
      <c r="Q33" s="20"/>
      <c r="R33" s="20"/>
      <c r="S33" s="20"/>
      <c r="V33" s="13" t="s">
        <v>417</v>
      </c>
      <c r="W33">
        <f t="shared" si="0"/>
        <v>1</v>
      </c>
    </row>
    <row r="34" spans="3:23" x14ac:dyDescent="0.15">
      <c r="C34" s="1" t="s">
        <v>9</v>
      </c>
      <c r="D34" s="1">
        <v>1</v>
      </c>
      <c r="E34" s="1" t="s">
        <v>4</v>
      </c>
      <c r="F34" s="1">
        <v>0</v>
      </c>
      <c r="G34" s="1" t="s">
        <v>10</v>
      </c>
      <c r="H34" s="1"/>
      <c r="I34" s="20" t="s">
        <v>482</v>
      </c>
      <c r="J34" s="20"/>
      <c r="K34" s="20"/>
      <c r="L34" s="20"/>
      <c r="M34" s="20"/>
      <c r="N34" s="20"/>
      <c r="O34" s="20"/>
      <c r="P34" s="20"/>
      <c r="Q34" s="20"/>
      <c r="R34" s="20"/>
      <c r="S34" s="20"/>
      <c r="V34" s="13" t="s">
        <v>512</v>
      </c>
      <c r="W34">
        <f t="shared" ref="W34:W65" si="7">COUNTIF($I$12:$U$999,V34)</f>
        <v>1</v>
      </c>
    </row>
    <row r="35" spans="3:23" x14ac:dyDescent="0.15">
      <c r="C35" s="1" t="s">
        <v>6</v>
      </c>
      <c r="D35" s="1">
        <v>5</v>
      </c>
      <c r="E35" s="1" t="s">
        <v>4</v>
      </c>
      <c r="F35" s="1">
        <v>1</v>
      </c>
      <c r="G35" s="1" t="s">
        <v>10</v>
      </c>
      <c r="I35" s="20" t="s">
        <v>458</v>
      </c>
      <c r="J35" s="20" t="s">
        <v>459</v>
      </c>
      <c r="K35" s="20" t="s">
        <v>460</v>
      </c>
      <c r="L35" s="20" t="s">
        <v>77</v>
      </c>
      <c r="M35" s="20" t="s">
        <v>461</v>
      </c>
      <c r="N35" s="20"/>
      <c r="O35" s="20"/>
      <c r="P35" s="20"/>
      <c r="Q35" s="20"/>
      <c r="R35" s="20"/>
      <c r="S35" s="20"/>
      <c r="V35" s="9" t="s">
        <v>127</v>
      </c>
      <c r="W35">
        <f t="shared" si="7"/>
        <v>0</v>
      </c>
    </row>
    <row r="36" spans="3:23" x14ac:dyDescent="0.15">
      <c r="C36" s="1" t="s">
        <v>10</v>
      </c>
      <c r="D36" s="1">
        <v>0</v>
      </c>
      <c r="E36" s="1" t="s">
        <v>4</v>
      </c>
      <c r="F36" s="1">
        <v>1</v>
      </c>
      <c r="G36" s="1" t="s">
        <v>8</v>
      </c>
      <c r="I36" s="20" t="s">
        <v>55</v>
      </c>
      <c r="J36" s="20"/>
      <c r="K36" s="20"/>
      <c r="L36" s="20"/>
      <c r="M36" s="20"/>
      <c r="N36" s="20"/>
      <c r="O36" s="20"/>
      <c r="P36" s="20"/>
      <c r="Q36" s="20"/>
      <c r="R36" s="20"/>
      <c r="S36" s="20"/>
      <c r="V36" s="7" t="s">
        <v>432</v>
      </c>
      <c r="W36">
        <f t="shared" si="7"/>
        <v>0</v>
      </c>
    </row>
    <row r="37" spans="3:23" x14ac:dyDescent="0.15">
      <c r="C37" s="1" t="s">
        <v>10</v>
      </c>
      <c r="D37" s="1">
        <v>3</v>
      </c>
      <c r="E37" s="1" t="s">
        <v>4</v>
      </c>
      <c r="F37" s="1">
        <v>1</v>
      </c>
      <c r="G37" s="1" t="s">
        <v>6</v>
      </c>
      <c r="I37" s="20" t="s">
        <v>479</v>
      </c>
      <c r="J37" s="20" t="s">
        <v>480</v>
      </c>
      <c r="K37" s="20" t="s">
        <v>481</v>
      </c>
      <c r="L37" s="20" t="s">
        <v>478</v>
      </c>
      <c r="M37" s="20"/>
      <c r="N37" s="20"/>
      <c r="O37" s="20"/>
      <c r="P37" s="20"/>
      <c r="Q37" s="20"/>
      <c r="R37" s="20"/>
      <c r="S37" s="20"/>
      <c r="V37" s="9" t="s">
        <v>38</v>
      </c>
      <c r="W37">
        <f t="shared" si="7"/>
        <v>0</v>
      </c>
    </row>
    <row r="38" spans="3:23" x14ac:dyDescent="0.15">
      <c r="C38" s="1" t="s">
        <v>10</v>
      </c>
      <c r="D38" s="1">
        <v>1</v>
      </c>
      <c r="E38" s="1" t="s">
        <v>4</v>
      </c>
      <c r="F38" s="1">
        <v>0</v>
      </c>
      <c r="G38" s="1" t="s">
        <v>9</v>
      </c>
      <c r="I38" s="20" t="s">
        <v>478</v>
      </c>
      <c r="J38" s="20"/>
      <c r="K38" s="20"/>
      <c r="L38" s="20"/>
      <c r="M38" s="20"/>
      <c r="N38" s="20"/>
      <c r="O38" s="20"/>
      <c r="P38" s="20"/>
      <c r="Q38" s="20"/>
      <c r="R38" s="20"/>
      <c r="S38" s="20"/>
      <c r="V38" s="10" t="s">
        <v>54</v>
      </c>
      <c r="W38">
        <f t="shared" si="7"/>
        <v>0</v>
      </c>
    </row>
    <row r="39" spans="3:23" x14ac:dyDescent="0.15">
      <c r="C39" s="1" t="s">
        <v>10</v>
      </c>
      <c r="D39" s="1"/>
      <c r="E39" s="1" t="s">
        <v>4</v>
      </c>
      <c r="F39" s="1"/>
      <c r="G39" s="1" t="s">
        <v>7</v>
      </c>
      <c r="I39" s="20"/>
      <c r="J39" s="20"/>
      <c r="K39" s="20"/>
      <c r="L39" s="20"/>
      <c r="M39" s="20"/>
      <c r="N39" s="20"/>
      <c r="O39" s="20"/>
      <c r="P39" s="20"/>
      <c r="Q39" s="20"/>
      <c r="R39" s="20"/>
      <c r="S39" s="20"/>
      <c r="V39" s="8" t="s">
        <v>98</v>
      </c>
      <c r="W39">
        <f t="shared" si="7"/>
        <v>0</v>
      </c>
    </row>
    <row r="40" spans="3:23" x14ac:dyDescent="0.15">
      <c r="C40" s="1" t="s">
        <v>7</v>
      </c>
      <c r="D40" s="1"/>
      <c r="E40" s="1" t="s">
        <v>4</v>
      </c>
      <c r="F40" s="1"/>
      <c r="G40" s="1" t="s">
        <v>10</v>
      </c>
      <c r="I40" s="20"/>
      <c r="J40" s="20"/>
      <c r="K40" s="20"/>
      <c r="L40" s="20"/>
      <c r="M40" s="20"/>
      <c r="N40" s="20"/>
      <c r="O40" s="20"/>
      <c r="P40" s="20"/>
      <c r="Q40" s="20"/>
      <c r="R40" s="20"/>
      <c r="S40" s="20"/>
      <c r="V40" s="8" t="s">
        <v>26</v>
      </c>
      <c r="W40">
        <f t="shared" si="7"/>
        <v>0</v>
      </c>
    </row>
    <row r="41" spans="3:23" x14ac:dyDescent="0.15">
      <c r="C41" s="1" t="s">
        <v>11</v>
      </c>
      <c r="D41" s="1">
        <v>1</v>
      </c>
      <c r="E41" s="1" t="s">
        <v>4</v>
      </c>
      <c r="F41" s="1">
        <v>2</v>
      </c>
      <c r="G41" s="1" t="s">
        <v>10</v>
      </c>
      <c r="I41" s="20" t="s">
        <v>483</v>
      </c>
      <c r="J41" s="20" t="s">
        <v>484</v>
      </c>
      <c r="K41" s="20" t="s">
        <v>478</v>
      </c>
      <c r="L41" s="20"/>
      <c r="M41" s="20"/>
      <c r="N41" s="20"/>
      <c r="O41" s="20"/>
      <c r="P41" s="20"/>
      <c r="Q41" s="20"/>
      <c r="R41" s="20"/>
      <c r="S41" s="20"/>
      <c r="V41" s="9" t="s">
        <v>229</v>
      </c>
      <c r="W41">
        <f t="shared" si="7"/>
        <v>0</v>
      </c>
    </row>
    <row r="42" spans="3:23" x14ac:dyDescent="0.15">
      <c r="C42" s="1" t="s">
        <v>10</v>
      </c>
      <c r="D42" s="1">
        <v>4</v>
      </c>
      <c r="E42" s="1" t="s">
        <v>4</v>
      </c>
      <c r="F42" s="1">
        <v>4</v>
      </c>
      <c r="G42" s="1" t="s">
        <v>11</v>
      </c>
      <c r="I42" s="20" t="s">
        <v>464</v>
      </c>
      <c r="J42" s="20" t="s">
        <v>27</v>
      </c>
      <c r="K42" s="20" t="s">
        <v>485</v>
      </c>
      <c r="L42" s="20" t="s">
        <v>486</v>
      </c>
      <c r="M42" s="20" t="s">
        <v>487</v>
      </c>
      <c r="N42" s="20" t="s">
        <v>488</v>
      </c>
      <c r="O42" s="20" t="s">
        <v>465</v>
      </c>
      <c r="P42" s="20" t="s">
        <v>489</v>
      </c>
      <c r="Q42" s="20"/>
      <c r="R42" s="20"/>
      <c r="S42" s="20"/>
      <c r="V42" s="10" t="s">
        <v>115</v>
      </c>
      <c r="W42">
        <f t="shared" si="7"/>
        <v>0</v>
      </c>
    </row>
    <row r="43" spans="3:23" x14ac:dyDescent="0.15">
      <c r="I43" s="20"/>
      <c r="J43" s="20"/>
      <c r="K43" s="20"/>
      <c r="L43" s="20"/>
      <c r="M43" s="20"/>
      <c r="N43" s="20"/>
      <c r="O43" s="20"/>
      <c r="P43" s="20"/>
      <c r="Q43" s="20"/>
      <c r="R43" s="20"/>
      <c r="S43" s="20"/>
      <c r="V43" s="8" t="s">
        <v>261</v>
      </c>
      <c r="W43">
        <f t="shared" si="7"/>
        <v>0</v>
      </c>
    </row>
    <row r="44" spans="3:23" x14ac:dyDescent="0.15">
      <c r="V44" s="7" t="s">
        <v>53</v>
      </c>
      <c r="W44">
        <f t="shared" si="7"/>
        <v>0</v>
      </c>
    </row>
    <row r="45" spans="3:23" x14ac:dyDescent="0.15">
      <c r="V45" s="7" t="s">
        <v>44</v>
      </c>
      <c r="W45">
        <f t="shared" si="7"/>
        <v>0</v>
      </c>
    </row>
    <row r="46" spans="3:23" x14ac:dyDescent="0.15">
      <c r="V46" s="13" t="s">
        <v>42</v>
      </c>
      <c r="W46">
        <f t="shared" si="7"/>
        <v>0</v>
      </c>
    </row>
    <row r="47" spans="3:23" x14ac:dyDescent="0.15">
      <c r="V47" s="10" t="s">
        <v>164</v>
      </c>
      <c r="W47">
        <f t="shared" si="7"/>
        <v>0</v>
      </c>
    </row>
    <row r="48" spans="3:23" x14ac:dyDescent="0.15">
      <c r="V48" s="10" t="s">
        <v>223</v>
      </c>
      <c r="W48">
        <f t="shared" si="7"/>
        <v>0</v>
      </c>
    </row>
    <row r="49" spans="22:23" customFormat="1" x14ac:dyDescent="0.15">
      <c r="V49" s="48" t="s">
        <v>333</v>
      </c>
      <c r="W49">
        <f t="shared" si="7"/>
        <v>0</v>
      </c>
    </row>
    <row r="50" spans="22:23" customFormat="1" x14ac:dyDescent="0.15">
      <c r="V50" s="10" t="s">
        <v>124</v>
      </c>
      <c r="W50">
        <f t="shared" si="7"/>
        <v>0</v>
      </c>
    </row>
    <row r="51" spans="22:23" customFormat="1" x14ac:dyDescent="0.15">
      <c r="V51" s="9" t="s">
        <v>128</v>
      </c>
      <c r="W51">
        <f t="shared" si="7"/>
        <v>0</v>
      </c>
    </row>
    <row r="52" spans="22:23" customFormat="1" x14ac:dyDescent="0.15">
      <c r="V52" s="13" t="s">
        <v>114</v>
      </c>
      <c r="W52">
        <f t="shared" si="7"/>
        <v>0</v>
      </c>
    </row>
    <row r="53" spans="22:23" customFormat="1" x14ac:dyDescent="0.15">
      <c r="V53" s="7" t="s">
        <v>34</v>
      </c>
      <c r="W53">
        <f t="shared" si="7"/>
        <v>0</v>
      </c>
    </row>
    <row r="54" spans="22:23" customFormat="1" x14ac:dyDescent="0.15">
      <c r="V54" s="13" t="s">
        <v>116</v>
      </c>
      <c r="W54">
        <f t="shared" si="7"/>
        <v>0</v>
      </c>
    </row>
    <row r="55" spans="22:23" customFormat="1" x14ac:dyDescent="0.15">
      <c r="V55" s="7" t="s">
        <v>74</v>
      </c>
      <c r="W55">
        <f t="shared" si="7"/>
        <v>0</v>
      </c>
    </row>
    <row r="56" spans="22:23" customFormat="1" x14ac:dyDescent="0.15">
      <c r="V56" s="9" t="s">
        <v>46</v>
      </c>
      <c r="W56">
        <f t="shared" si="7"/>
        <v>0</v>
      </c>
    </row>
    <row r="57" spans="22:23" customFormat="1" x14ac:dyDescent="0.15">
      <c r="V57" s="9" t="s">
        <v>113</v>
      </c>
      <c r="W57">
        <f t="shared" si="7"/>
        <v>0</v>
      </c>
    </row>
    <row r="58" spans="22:23" customFormat="1" x14ac:dyDescent="0.15">
      <c r="V58" s="19" t="s">
        <v>37</v>
      </c>
      <c r="W58">
        <f t="shared" si="7"/>
        <v>0</v>
      </c>
    </row>
    <row r="59" spans="22:23" customFormat="1" x14ac:dyDescent="0.15">
      <c r="V59" s="13" t="s">
        <v>193</v>
      </c>
      <c r="W59">
        <f t="shared" si="7"/>
        <v>0</v>
      </c>
    </row>
    <row r="60" spans="22:23" customFormat="1" x14ac:dyDescent="0.15">
      <c r="V60" s="10" t="s">
        <v>102</v>
      </c>
      <c r="W60">
        <f t="shared" si="7"/>
        <v>0</v>
      </c>
    </row>
    <row r="61" spans="22:23" customFormat="1" x14ac:dyDescent="0.15">
      <c r="V61" s="10" t="s">
        <v>104</v>
      </c>
      <c r="W61">
        <f t="shared" si="7"/>
        <v>0</v>
      </c>
    </row>
    <row r="62" spans="22:23" customFormat="1" x14ac:dyDescent="0.15">
      <c r="V62" s="10" t="s">
        <v>85</v>
      </c>
      <c r="W62">
        <f t="shared" si="7"/>
        <v>0</v>
      </c>
    </row>
    <row r="63" spans="22:23" customFormat="1" x14ac:dyDescent="0.15">
      <c r="V63" s="19" t="s">
        <v>131</v>
      </c>
      <c r="W63">
        <f t="shared" si="7"/>
        <v>0</v>
      </c>
    </row>
    <row r="64" spans="22:23" customFormat="1" x14ac:dyDescent="0.15">
      <c r="V64" s="9" t="s">
        <v>35</v>
      </c>
      <c r="W64">
        <f t="shared" si="7"/>
        <v>0</v>
      </c>
    </row>
    <row r="65" spans="22:23" customFormat="1" x14ac:dyDescent="0.15">
      <c r="V65" s="19" t="s">
        <v>36</v>
      </c>
      <c r="W65">
        <f t="shared" si="7"/>
        <v>0</v>
      </c>
    </row>
    <row r="66" spans="22:23" customFormat="1" x14ac:dyDescent="0.15">
      <c r="V66" s="19" t="s">
        <v>298</v>
      </c>
      <c r="W66">
        <f t="shared" ref="W66:W97" si="8">COUNTIF($I$12:$U$999,V66)</f>
        <v>0</v>
      </c>
    </row>
    <row r="67" spans="22:23" customFormat="1" x14ac:dyDescent="0.15">
      <c r="V67" s="10" t="s">
        <v>93</v>
      </c>
      <c r="W67">
        <f t="shared" si="8"/>
        <v>0</v>
      </c>
    </row>
    <row r="68" spans="22:23" customFormat="1" x14ac:dyDescent="0.15">
      <c r="V68" s="9" t="s">
        <v>67</v>
      </c>
      <c r="W68">
        <f t="shared" si="8"/>
        <v>0</v>
      </c>
    </row>
    <row r="69" spans="22:23" customFormat="1" x14ac:dyDescent="0.15">
      <c r="V69" s="10" t="s">
        <v>132</v>
      </c>
      <c r="W69">
        <f t="shared" si="8"/>
        <v>0</v>
      </c>
    </row>
    <row r="70" spans="22:23" customFormat="1" x14ac:dyDescent="0.15">
      <c r="V70" s="19" t="s">
        <v>135</v>
      </c>
      <c r="W70">
        <f t="shared" si="8"/>
        <v>0</v>
      </c>
    </row>
    <row r="71" spans="22:23" customFormat="1" x14ac:dyDescent="0.15">
      <c r="V71" s="9" t="s">
        <v>47</v>
      </c>
      <c r="W71">
        <f t="shared" si="8"/>
        <v>0</v>
      </c>
    </row>
    <row r="72" spans="22:23" customFormat="1" x14ac:dyDescent="0.15">
      <c r="V72" s="8" t="s">
        <v>145</v>
      </c>
      <c r="W72">
        <f t="shared" si="8"/>
        <v>0</v>
      </c>
    </row>
    <row r="73" spans="22:23" customFormat="1" x14ac:dyDescent="0.15">
      <c r="V73" s="19" t="s">
        <v>94</v>
      </c>
      <c r="W73">
        <f t="shared" si="8"/>
        <v>0</v>
      </c>
    </row>
    <row r="74" spans="22:23" customFormat="1" x14ac:dyDescent="0.15">
      <c r="V74" s="7" t="s">
        <v>28</v>
      </c>
      <c r="W74">
        <f t="shared" si="8"/>
        <v>0</v>
      </c>
    </row>
    <row r="75" spans="22:23" customFormat="1" x14ac:dyDescent="0.15">
      <c r="V75" s="7" t="s">
        <v>45</v>
      </c>
      <c r="W75">
        <f t="shared" si="8"/>
        <v>0</v>
      </c>
    </row>
    <row r="76" spans="22:23" customFormat="1" x14ac:dyDescent="0.15">
      <c r="V76" s="8" t="s">
        <v>76</v>
      </c>
      <c r="W76">
        <f t="shared" si="8"/>
        <v>0</v>
      </c>
    </row>
    <row r="77" spans="22:23" customFormat="1" x14ac:dyDescent="0.15">
      <c r="V77" s="8" t="s">
        <v>91</v>
      </c>
      <c r="W77">
        <f t="shared" si="8"/>
        <v>0</v>
      </c>
    </row>
    <row r="78" spans="22:23" customFormat="1" x14ac:dyDescent="0.15">
      <c r="V78" s="7" t="s">
        <v>96</v>
      </c>
      <c r="W78">
        <f t="shared" si="8"/>
        <v>0</v>
      </c>
    </row>
    <row r="79" spans="22:23" customFormat="1" x14ac:dyDescent="0.15">
      <c r="V79" s="7" t="s">
        <v>69</v>
      </c>
      <c r="W79">
        <f t="shared" si="8"/>
        <v>0</v>
      </c>
    </row>
    <row r="80" spans="22:23" customFormat="1" x14ac:dyDescent="0.15">
      <c r="V80" s="19" t="s">
        <v>100</v>
      </c>
      <c r="W80">
        <f t="shared" si="8"/>
        <v>0</v>
      </c>
    </row>
    <row r="81" spans="22:23" customFormat="1" x14ac:dyDescent="0.15">
      <c r="V81" s="7" t="s">
        <v>111</v>
      </c>
      <c r="W81">
        <f t="shared" si="8"/>
        <v>0</v>
      </c>
    </row>
    <row r="82" spans="22:23" customFormat="1" x14ac:dyDescent="0.15">
      <c r="V82" s="8" t="s">
        <v>108</v>
      </c>
      <c r="W82">
        <f t="shared" si="8"/>
        <v>0</v>
      </c>
    </row>
    <row r="83" spans="22:23" customFormat="1" x14ac:dyDescent="0.15">
      <c r="V83" s="13" t="s">
        <v>110</v>
      </c>
      <c r="W83">
        <f t="shared" si="8"/>
        <v>0</v>
      </c>
    </row>
    <row r="84" spans="22:23" customFormat="1" x14ac:dyDescent="0.15">
      <c r="V84" s="7" t="s">
        <v>109</v>
      </c>
      <c r="W84">
        <f t="shared" si="8"/>
        <v>0</v>
      </c>
    </row>
    <row r="85" spans="22:23" customFormat="1" x14ac:dyDescent="0.15">
      <c r="V85" s="7" t="s">
        <v>88</v>
      </c>
      <c r="W85">
        <f t="shared" si="8"/>
        <v>0</v>
      </c>
    </row>
    <row r="86" spans="22:23" customFormat="1" x14ac:dyDescent="0.15">
      <c r="V86" s="7" t="s">
        <v>33</v>
      </c>
      <c r="W86">
        <f t="shared" si="8"/>
        <v>0</v>
      </c>
    </row>
    <row r="87" spans="22:23" customFormat="1" x14ac:dyDescent="0.15">
      <c r="V87" s="8" t="s">
        <v>82</v>
      </c>
      <c r="W87">
        <f t="shared" si="8"/>
        <v>0</v>
      </c>
    </row>
    <row r="88" spans="22:23" customFormat="1" x14ac:dyDescent="0.15">
      <c r="V88" s="19" t="s">
        <v>64</v>
      </c>
      <c r="W88">
        <f t="shared" si="8"/>
        <v>0</v>
      </c>
    </row>
    <row r="89" spans="22:23" customFormat="1" x14ac:dyDescent="0.15">
      <c r="V89" s="7" t="s">
        <v>103</v>
      </c>
      <c r="W89">
        <f t="shared" si="8"/>
        <v>0</v>
      </c>
    </row>
    <row r="90" spans="22:23" customFormat="1" x14ac:dyDescent="0.15">
      <c r="V90" s="9" t="s">
        <v>59</v>
      </c>
      <c r="W90">
        <f t="shared" si="8"/>
        <v>0</v>
      </c>
    </row>
    <row r="91" spans="22:23" customFormat="1" x14ac:dyDescent="0.15">
      <c r="V91" s="9" t="s">
        <v>317</v>
      </c>
      <c r="W91">
        <f t="shared" si="8"/>
        <v>0</v>
      </c>
    </row>
    <row r="92" spans="22:23" customFormat="1" x14ac:dyDescent="0.15">
      <c r="V92" s="9" t="s">
        <v>30</v>
      </c>
      <c r="W92">
        <f t="shared" si="8"/>
        <v>0</v>
      </c>
    </row>
    <row r="93" spans="22:23" customFormat="1" x14ac:dyDescent="0.15">
      <c r="V93" s="13" t="s">
        <v>125</v>
      </c>
      <c r="W93">
        <f t="shared" si="8"/>
        <v>0</v>
      </c>
    </row>
    <row r="94" spans="22:23" customFormat="1" x14ac:dyDescent="0.15">
      <c r="V94" s="13" t="s">
        <v>79</v>
      </c>
      <c r="W94">
        <f t="shared" si="8"/>
        <v>0</v>
      </c>
    </row>
    <row r="95" spans="22:23" customFormat="1" x14ac:dyDescent="0.15">
      <c r="V95" s="8" t="s">
        <v>62</v>
      </c>
      <c r="W95">
        <f t="shared" si="8"/>
        <v>0</v>
      </c>
    </row>
    <row r="96" spans="22:23" customFormat="1" x14ac:dyDescent="0.15">
      <c r="V96" s="19" t="s">
        <v>81</v>
      </c>
      <c r="W96">
        <f t="shared" si="8"/>
        <v>0</v>
      </c>
    </row>
    <row r="97" spans="22:23" customFormat="1" x14ac:dyDescent="0.15">
      <c r="V97" s="9" t="s">
        <v>122</v>
      </c>
      <c r="W97">
        <f t="shared" si="8"/>
        <v>0</v>
      </c>
    </row>
    <row r="98" spans="22:23" customFormat="1" x14ac:dyDescent="0.15">
      <c r="V98" s="10" t="s">
        <v>112</v>
      </c>
      <c r="W98">
        <f t="shared" ref="W98:W129" si="9">COUNTIF($I$12:$U$999,V98)</f>
        <v>0</v>
      </c>
    </row>
    <row r="99" spans="22:23" customFormat="1" x14ac:dyDescent="0.15">
      <c r="V99" s="8" t="s">
        <v>92</v>
      </c>
      <c r="W99">
        <f t="shared" si="9"/>
        <v>0</v>
      </c>
    </row>
    <row r="100" spans="22:23" customFormat="1" x14ac:dyDescent="0.15">
      <c r="V100" s="13" t="s">
        <v>121</v>
      </c>
      <c r="W100">
        <f t="shared" si="9"/>
        <v>0</v>
      </c>
    </row>
    <row r="101" spans="22:23" customFormat="1" x14ac:dyDescent="0.15">
      <c r="V101" s="13" t="s">
        <v>195</v>
      </c>
      <c r="W101">
        <f t="shared" si="9"/>
        <v>0</v>
      </c>
    </row>
    <row r="102" spans="22:23" customFormat="1" x14ac:dyDescent="0.15">
      <c r="V102" s="19" t="s">
        <v>129</v>
      </c>
      <c r="W102">
        <f t="shared" si="9"/>
        <v>0</v>
      </c>
    </row>
    <row r="103" spans="22:23" customFormat="1" x14ac:dyDescent="0.15">
      <c r="V103" s="8" t="s">
        <v>73</v>
      </c>
      <c r="W103">
        <f t="shared" si="9"/>
        <v>0</v>
      </c>
    </row>
    <row r="104" spans="22:23" customFormat="1" x14ac:dyDescent="0.15">
      <c r="V104" s="7" t="s">
        <v>89</v>
      </c>
      <c r="W104">
        <f t="shared" si="9"/>
        <v>0</v>
      </c>
    </row>
    <row r="105" spans="22:23" x14ac:dyDescent="0.15">
      <c r="V105" s="13" t="s">
        <v>126</v>
      </c>
      <c r="W105">
        <f t="shared" si="9"/>
        <v>0</v>
      </c>
    </row>
    <row r="106" spans="22:23" x14ac:dyDescent="0.15">
      <c r="V106" s="19" t="s">
        <v>57</v>
      </c>
      <c r="W106">
        <f t="shared" si="9"/>
        <v>0</v>
      </c>
    </row>
    <row r="107" spans="22:23" x14ac:dyDescent="0.15">
      <c r="V107" s="8" t="s">
        <v>130</v>
      </c>
      <c r="W107">
        <f t="shared" si="9"/>
        <v>0</v>
      </c>
    </row>
    <row r="108" spans="22:23" x14ac:dyDescent="0.15">
      <c r="V108" s="13" t="s">
        <v>225</v>
      </c>
      <c r="W108">
        <f t="shared" si="9"/>
        <v>0</v>
      </c>
    </row>
    <row r="109" spans="22:23" x14ac:dyDescent="0.15">
      <c r="V109" s="19" t="s">
        <v>65</v>
      </c>
      <c r="W109">
        <f t="shared" si="9"/>
        <v>0</v>
      </c>
    </row>
    <row r="110" spans="22:23" x14ac:dyDescent="0.15">
      <c r="V110" s="8" t="s">
        <v>101</v>
      </c>
      <c r="W110">
        <f t="shared" si="9"/>
        <v>0</v>
      </c>
    </row>
    <row r="111" spans="22:23" x14ac:dyDescent="0.15">
      <c r="V111" s="10" t="s">
        <v>49</v>
      </c>
      <c r="W111">
        <f t="shared" si="9"/>
        <v>0</v>
      </c>
    </row>
    <row r="112" spans="22:23" x14ac:dyDescent="0.15">
      <c r="V112" s="9" t="s">
        <v>40</v>
      </c>
      <c r="W112">
        <f t="shared" si="9"/>
        <v>0</v>
      </c>
    </row>
    <row r="113" spans="22:23" x14ac:dyDescent="0.15">
      <c r="V113" s="8" t="s">
        <v>107</v>
      </c>
      <c r="W113">
        <f t="shared" si="9"/>
        <v>0</v>
      </c>
    </row>
    <row r="114" spans="22:23" x14ac:dyDescent="0.15">
      <c r="V114" s="13" t="s">
        <v>168</v>
      </c>
      <c r="W114">
        <f t="shared" si="9"/>
        <v>0</v>
      </c>
    </row>
    <row r="115" spans="22:23" x14ac:dyDescent="0.15">
      <c r="V115" s="9" t="s">
        <v>48</v>
      </c>
      <c r="W115">
        <f t="shared" si="9"/>
        <v>0</v>
      </c>
    </row>
    <row r="116" spans="22:23" x14ac:dyDescent="0.15">
      <c r="V116" s="13" t="s">
        <v>78</v>
      </c>
      <c r="W116">
        <f t="shared" si="9"/>
        <v>0</v>
      </c>
    </row>
    <row r="117" spans="22:23" x14ac:dyDescent="0.15">
      <c r="V117" s="19" t="s">
        <v>171</v>
      </c>
      <c r="W117">
        <f t="shared" si="9"/>
        <v>0</v>
      </c>
    </row>
    <row r="118" spans="22:23" x14ac:dyDescent="0.15">
      <c r="V118" s="19" t="s">
        <v>56</v>
      </c>
      <c r="W118">
        <f t="shared" si="9"/>
        <v>0</v>
      </c>
    </row>
    <row r="119" spans="22:23" x14ac:dyDescent="0.15">
      <c r="V119" s="9" t="s">
        <v>143</v>
      </c>
      <c r="W119">
        <f t="shared" si="9"/>
        <v>0</v>
      </c>
    </row>
    <row r="120" spans="22:23" x14ac:dyDescent="0.15">
      <c r="V120" s="10" t="s">
        <v>105</v>
      </c>
      <c r="W120">
        <f t="shared" si="9"/>
        <v>0</v>
      </c>
    </row>
    <row r="121" spans="22:23" x14ac:dyDescent="0.15">
      <c r="V121" s="19" t="s">
        <v>41</v>
      </c>
      <c r="W121">
        <f t="shared" si="9"/>
        <v>0</v>
      </c>
    </row>
    <row r="122" spans="22:23" x14ac:dyDescent="0.15">
      <c r="V122" s="10" t="s">
        <v>52</v>
      </c>
      <c r="W122">
        <f t="shared" si="9"/>
        <v>0</v>
      </c>
    </row>
    <row r="123" spans="22:23" x14ac:dyDescent="0.15">
      <c r="V123" s="19" t="s">
        <v>175</v>
      </c>
      <c r="W123">
        <f t="shared" si="9"/>
        <v>0</v>
      </c>
    </row>
    <row r="124" spans="22:23" x14ac:dyDescent="0.15">
      <c r="V124" s="7" t="s">
        <v>235</v>
      </c>
      <c r="W124">
        <f t="shared" si="9"/>
        <v>0</v>
      </c>
    </row>
    <row r="125" spans="22:23" x14ac:dyDescent="0.15">
      <c r="V125" s="7" t="s">
        <v>29</v>
      </c>
      <c r="W125">
        <f t="shared" si="9"/>
        <v>0</v>
      </c>
    </row>
    <row r="126" spans="22:23" x14ac:dyDescent="0.15">
      <c r="V126" s="10" t="s">
        <v>58</v>
      </c>
      <c r="W126">
        <f t="shared" si="9"/>
        <v>0</v>
      </c>
    </row>
    <row r="127" spans="22:23" x14ac:dyDescent="0.15">
      <c r="V127" s="10" t="s">
        <v>314</v>
      </c>
      <c r="W127">
        <f t="shared" si="9"/>
        <v>0</v>
      </c>
    </row>
    <row r="128" spans="22:23" x14ac:dyDescent="0.15">
      <c r="V128" s="8" t="s">
        <v>61</v>
      </c>
      <c r="W128">
        <f t="shared" si="9"/>
        <v>0</v>
      </c>
    </row>
    <row r="129" spans="22:23" x14ac:dyDescent="0.15">
      <c r="V129" s="10" t="s">
        <v>442</v>
      </c>
      <c r="W129">
        <f t="shared" si="9"/>
        <v>0</v>
      </c>
    </row>
  </sheetData>
  <sortState ref="V2:W129">
    <sortCondition descending="1" ref="W2:W129"/>
  </sortState>
  <mergeCells count="3">
    <mergeCell ref="Q1:R1"/>
    <mergeCell ref="Y2:Z13"/>
    <mergeCell ref="C11:G11"/>
  </mergeCells>
  <phoneticPr fontId="1"/>
  <conditionalFormatting sqref="F2:F8">
    <cfRule type="cellIs" dxfId="62" priority="8" operator="equal">
      <formula>28</formula>
    </cfRule>
    <cfRule type="cellIs" dxfId="61" priority="9" operator="equal">
      <formula>1</formula>
    </cfRule>
  </conditionalFormatting>
  <conditionalFormatting sqref="F3:F8">
    <cfRule type="cellIs" dxfId="60" priority="7" operator="equal">
      <formula>2</formula>
    </cfRule>
  </conditionalFormatting>
  <conditionalFormatting sqref="C13:G42 J13:J14 K13:L13 J18:K19 L19:O19">
    <cfRule type="cellIs" dxfId="59" priority="1" operator="equal">
      <formula>"平井"</formula>
    </cfRule>
    <cfRule type="cellIs" dxfId="58" priority="2" operator="equal">
      <formula>"宇野"</formula>
    </cfRule>
    <cfRule type="cellIs" dxfId="57" priority="3" operator="equal">
      <formula>"今井"</formula>
    </cfRule>
    <cfRule type="cellIs" dxfId="56" priority="4" operator="equal">
      <formula>"菊地"</formula>
    </cfRule>
    <cfRule type="cellIs" dxfId="55" priority="5" operator="equal">
      <formula>"小林"</formula>
    </cfRule>
    <cfRule type="cellIs" dxfId="54" priority="6" operator="equal">
      <formula>"三上"</formula>
    </cfRule>
  </conditionalFormatting>
  <pageMargins left="0.7" right="0.7" top="0.75" bottom="0.75" header="0.3" footer="0.3"/>
  <pageSetup paperSize="9"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6"/>
  <sheetViews>
    <sheetView workbookViewId="0">
      <selection activeCell="V23" sqref="V23"/>
    </sheetView>
  </sheetViews>
  <sheetFormatPr defaultRowHeight="13.5" x14ac:dyDescent="0.15"/>
  <cols>
    <col min="1" max="1" width="11.375" customWidth="1"/>
    <col min="2" max="2" width="23.875" customWidth="1"/>
    <col min="3" max="3" width="7.25" style="1" customWidth="1"/>
    <col min="4" max="4" width="4.875" customWidth="1"/>
    <col min="5" max="5" width="4.875" style="1" customWidth="1"/>
    <col min="6" max="6" width="4.875" customWidth="1"/>
    <col min="7" max="7" width="7.25" customWidth="1"/>
    <col min="18" max="20" width="8.625" customWidth="1"/>
    <col min="21" max="21" width="1.75" customWidth="1"/>
    <col min="22" max="22" width="10.75" customWidth="1"/>
    <col min="23" max="23" width="4" customWidth="1"/>
  </cols>
  <sheetData>
    <row r="1" spans="1:26" s="2" customFormat="1" ht="24.75" thickBot="1" x14ac:dyDescent="0.2">
      <c r="A1" s="28"/>
      <c r="B1" s="27" t="s">
        <v>0</v>
      </c>
      <c r="C1" s="28" t="s">
        <v>443</v>
      </c>
      <c r="D1" s="28"/>
      <c r="E1" s="28"/>
      <c r="F1" s="28"/>
      <c r="G1" s="29"/>
      <c r="H1" s="29"/>
      <c r="Q1" s="50">
        <v>43518</v>
      </c>
      <c r="R1" s="50"/>
      <c r="S1" s="3"/>
      <c r="T1" s="3"/>
      <c r="V1" s="14" t="s">
        <v>118</v>
      </c>
      <c r="W1"/>
    </row>
    <row r="2" spans="1:26" ht="15" thickTop="1" thickBot="1" x14ac:dyDescent="0.2">
      <c r="A2" s="22"/>
      <c r="D2" s="1"/>
      <c r="F2" s="24" t="s">
        <v>117</v>
      </c>
      <c r="G2" s="25"/>
      <c r="H2" s="26" t="s">
        <v>12</v>
      </c>
      <c r="I2" s="26" t="s">
        <v>13</v>
      </c>
      <c r="J2" s="26" t="s">
        <v>14</v>
      </c>
      <c r="K2" s="26" t="s">
        <v>15</v>
      </c>
      <c r="L2" s="26" t="s">
        <v>16</v>
      </c>
      <c r="M2" s="26" t="s">
        <v>17</v>
      </c>
      <c r="N2" s="26" t="s">
        <v>18</v>
      </c>
      <c r="O2" s="26" t="s">
        <v>19</v>
      </c>
      <c r="P2" s="26" t="s">
        <v>20</v>
      </c>
      <c r="Q2" s="26" t="s">
        <v>21</v>
      </c>
      <c r="R2" s="26" t="s">
        <v>22</v>
      </c>
      <c r="V2" s="7" t="s">
        <v>432</v>
      </c>
      <c r="W2">
        <f t="shared" ref="W2:W33" si="0">COUNTIF($I$12:$U$999,V2)</f>
        <v>6</v>
      </c>
      <c r="Y2" s="53" t="s">
        <v>508</v>
      </c>
      <c r="Z2" s="53"/>
    </row>
    <row r="3" spans="1:26" ht="15" thickTop="1" thickBot="1" x14ac:dyDescent="0.2">
      <c r="A3" s="30" t="s">
        <v>23</v>
      </c>
      <c r="B3" s="14" t="s">
        <v>137</v>
      </c>
      <c r="D3" s="1"/>
      <c r="F3" s="18"/>
      <c r="G3" s="17" t="s">
        <v>7</v>
      </c>
      <c r="H3" s="4">
        <f>J3*3+K3</f>
        <v>0</v>
      </c>
      <c r="I3" s="4">
        <f>J3+K3+L3</f>
        <v>0</v>
      </c>
      <c r="J3" s="5"/>
      <c r="K3" s="5"/>
      <c r="L3" s="5"/>
      <c r="M3" s="5">
        <f>+D30+F15+F19+F16+D20+F24+D27+F39+D40+D31</f>
        <v>0</v>
      </c>
      <c r="N3" s="16">
        <f>D15+D16+D19+F27+F30+F31+F40+D24+F20+D39</f>
        <v>0</v>
      </c>
      <c r="O3" s="4">
        <f>M3-N3</f>
        <v>0</v>
      </c>
      <c r="P3" s="6" t="e">
        <f>H3/I3</f>
        <v>#DIV/0!</v>
      </c>
      <c r="Q3" s="6" t="e">
        <f>M3/I3</f>
        <v>#DIV/0!</v>
      </c>
      <c r="R3" s="6" t="e">
        <f>N3/I3</f>
        <v>#DIV/0!</v>
      </c>
      <c r="V3" s="13" t="s">
        <v>84</v>
      </c>
      <c r="W3">
        <f t="shared" si="0"/>
        <v>4</v>
      </c>
      <c r="Y3" s="53"/>
      <c r="Z3" s="53"/>
    </row>
    <row r="4" spans="1:26" ht="15" thickTop="1" thickBot="1" x14ac:dyDescent="0.2">
      <c r="A4" s="30" t="s">
        <v>83</v>
      </c>
      <c r="B4" t="s">
        <v>497</v>
      </c>
      <c r="D4" s="1"/>
      <c r="F4" s="18">
        <v>4</v>
      </c>
      <c r="G4" s="17" t="s">
        <v>6</v>
      </c>
      <c r="H4" s="4">
        <f t="shared" ref="H4:H8" si="1">J4*3+K4</f>
        <v>3</v>
      </c>
      <c r="I4" s="4">
        <f>J4+K4+L4</f>
        <v>7</v>
      </c>
      <c r="J4" s="5">
        <v>0</v>
      </c>
      <c r="K4" s="5">
        <v>3</v>
      </c>
      <c r="L4" s="5">
        <v>4</v>
      </c>
      <c r="M4" s="5">
        <f>F18+F21+F23+D24+F30+D32+F37+D26+D28+D35</f>
        <v>11</v>
      </c>
      <c r="N4" s="5">
        <f>D18+D21+D23+F24+F26+F28+D30+F32+D37+F35</f>
        <v>17</v>
      </c>
      <c r="O4" s="4">
        <f t="shared" ref="O4:O8" si="2">M4-N4</f>
        <v>-6</v>
      </c>
      <c r="P4" s="6">
        <f t="shared" ref="P4:P8" si="3">H4/I4</f>
        <v>0.42857142857142855</v>
      </c>
      <c r="Q4" s="6">
        <f t="shared" ref="Q4:Q8" si="4">M4/I4</f>
        <v>1.5714285714285714</v>
      </c>
      <c r="R4" s="6">
        <f t="shared" ref="R4:R8" si="5">N4/I4</f>
        <v>2.4285714285714284</v>
      </c>
      <c r="V4" s="10" t="s">
        <v>203</v>
      </c>
      <c r="W4">
        <f t="shared" si="0"/>
        <v>4</v>
      </c>
      <c r="Y4" s="53"/>
      <c r="Z4" s="53"/>
    </row>
    <row r="5" spans="1:26" ht="15" thickTop="1" thickBot="1" x14ac:dyDescent="0.2">
      <c r="A5" s="30" t="s">
        <v>25</v>
      </c>
      <c r="B5" t="s">
        <v>498</v>
      </c>
      <c r="D5" s="1"/>
      <c r="F5" s="18">
        <v>3</v>
      </c>
      <c r="G5" s="17" t="s">
        <v>8</v>
      </c>
      <c r="H5" s="4">
        <f t="shared" si="1"/>
        <v>13</v>
      </c>
      <c r="I5" s="4">
        <f t="shared" ref="I5:I8" si="6">J5+K5+L5</f>
        <v>8</v>
      </c>
      <c r="J5" s="5">
        <v>3</v>
      </c>
      <c r="K5" s="5">
        <v>4</v>
      </c>
      <c r="L5" s="5">
        <v>1</v>
      </c>
      <c r="M5" s="5">
        <f>F14+D17+D19+D21+F25+F28+D29+F31+D33+F36</f>
        <v>14</v>
      </c>
      <c r="N5" s="5">
        <f>F17+F19+D25+F29+D36+F33+F21+D28+D31+D14</f>
        <v>10</v>
      </c>
      <c r="O5" s="4">
        <f t="shared" si="2"/>
        <v>4</v>
      </c>
      <c r="P5" s="6">
        <f t="shared" si="3"/>
        <v>1.625</v>
      </c>
      <c r="Q5" s="6">
        <f t="shared" si="4"/>
        <v>1.75</v>
      </c>
      <c r="R5" s="6">
        <f t="shared" si="5"/>
        <v>1.25</v>
      </c>
      <c r="V5" s="7" t="s">
        <v>430</v>
      </c>
      <c r="W5">
        <f t="shared" si="0"/>
        <v>3</v>
      </c>
      <c r="Y5" s="53"/>
      <c r="Z5" s="53"/>
    </row>
    <row r="6" spans="1:26" ht="15" thickTop="1" thickBot="1" x14ac:dyDescent="0.2">
      <c r="A6" s="30" t="s">
        <v>24</v>
      </c>
      <c r="B6" t="s">
        <v>498</v>
      </c>
      <c r="C6" s="1">
        <v>6</v>
      </c>
      <c r="D6" s="1"/>
      <c r="F6" s="18">
        <v>1</v>
      </c>
      <c r="G6" s="17" t="s">
        <v>9</v>
      </c>
      <c r="H6" s="4">
        <f t="shared" si="1"/>
        <v>16</v>
      </c>
      <c r="I6" s="4">
        <f t="shared" si="6"/>
        <v>8</v>
      </c>
      <c r="J6" s="5">
        <v>4</v>
      </c>
      <c r="K6" s="5">
        <v>4</v>
      </c>
      <c r="L6" s="5"/>
      <c r="M6" s="5">
        <f>F13+D14+D16+D18+F20+D22+F26+F29+D34+F38</f>
        <v>17</v>
      </c>
      <c r="N6" s="5">
        <f>F14+D13+F16+F18+D20+F22+D29+F34+D26+D38</f>
        <v>10</v>
      </c>
      <c r="O6" s="4">
        <f t="shared" si="2"/>
        <v>7</v>
      </c>
      <c r="P6" s="6">
        <f t="shared" si="3"/>
        <v>2</v>
      </c>
      <c r="Q6" s="6">
        <f t="shared" si="4"/>
        <v>2.125</v>
      </c>
      <c r="R6" s="6">
        <f t="shared" si="5"/>
        <v>1.25</v>
      </c>
      <c r="V6" s="10" t="s">
        <v>270</v>
      </c>
      <c r="W6">
        <f t="shared" si="0"/>
        <v>3</v>
      </c>
      <c r="Y6" s="53"/>
      <c r="Z6" s="53"/>
    </row>
    <row r="7" spans="1:26" ht="15" thickTop="1" thickBot="1" x14ac:dyDescent="0.2">
      <c r="A7" s="30" t="s">
        <v>70</v>
      </c>
      <c r="B7" t="s">
        <v>499</v>
      </c>
      <c r="C7" s="1">
        <v>4</v>
      </c>
      <c r="D7" s="1"/>
      <c r="F7" s="18">
        <v>2</v>
      </c>
      <c r="G7" s="17" t="s">
        <v>10</v>
      </c>
      <c r="H7" s="4">
        <f t="shared" si="1"/>
        <v>6</v>
      </c>
      <c r="I7" s="4">
        <f t="shared" si="6"/>
        <v>7</v>
      </c>
      <c r="J7" s="5">
        <v>1</v>
      </c>
      <c r="K7" s="5">
        <v>3</v>
      </c>
      <c r="L7" s="5">
        <v>3</v>
      </c>
      <c r="M7" s="5">
        <f>F34+F35+D36+D37+D38+F40+F41+D42+F33+D39</f>
        <v>7</v>
      </c>
      <c r="N7" s="5">
        <f>D34+D33+D35+F36+F37+F39+D40+D41+F42+F38</f>
        <v>11</v>
      </c>
      <c r="O7" s="4">
        <f t="shared" si="2"/>
        <v>-4</v>
      </c>
      <c r="P7" s="6">
        <f t="shared" si="3"/>
        <v>0.8571428571428571</v>
      </c>
      <c r="Q7" s="6">
        <f t="shared" si="4"/>
        <v>1</v>
      </c>
      <c r="R7" s="6">
        <f t="shared" si="5"/>
        <v>1.5714285714285714</v>
      </c>
      <c r="V7" s="7" t="s">
        <v>509</v>
      </c>
      <c r="W7">
        <f t="shared" si="0"/>
        <v>0</v>
      </c>
      <c r="Y7" s="53"/>
      <c r="Z7" s="53"/>
    </row>
    <row r="8" spans="1:26" ht="15" thickTop="1" thickBot="1" x14ac:dyDescent="0.2">
      <c r="A8" s="30"/>
      <c r="B8" t="s">
        <v>500</v>
      </c>
      <c r="C8" s="20">
        <v>4</v>
      </c>
      <c r="D8" s="1"/>
      <c r="F8" s="18">
        <v>5</v>
      </c>
      <c r="G8" s="17" t="s">
        <v>11</v>
      </c>
      <c r="H8" s="4">
        <f t="shared" si="1"/>
        <v>10</v>
      </c>
      <c r="I8" s="4">
        <f t="shared" si="6"/>
        <v>8</v>
      </c>
      <c r="J8" s="5">
        <v>2</v>
      </c>
      <c r="K8" s="5">
        <v>4</v>
      </c>
      <c r="L8" s="5">
        <v>2</v>
      </c>
      <c r="M8" s="5">
        <f>D13+D15+F17+F22+D23+D25+F27+F32+D41+F42</f>
        <v>16</v>
      </c>
      <c r="N8" s="5">
        <f>F13+F15+D17+D22+F23+F25+D27+F41+D42+D32</f>
        <v>17</v>
      </c>
      <c r="O8" s="4">
        <f t="shared" si="2"/>
        <v>-1</v>
      </c>
      <c r="P8" s="6">
        <f t="shared" si="3"/>
        <v>1.25</v>
      </c>
      <c r="Q8" s="6">
        <f t="shared" si="4"/>
        <v>2</v>
      </c>
      <c r="R8" s="6">
        <f t="shared" si="5"/>
        <v>2.125</v>
      </c>
      <c r="V8" s="9" t="s">
        <v>127</v>
      </c>
      <c r="W8">
        <f t="shared" si="0"/>
        <v>2</v>
      </c>
      <c r="Y8" s="53"/>
      <c r="Z8" s="53"/>
    </row>
    <row r="9" spans="1:26" ht="14.25" thickTop="1" x14ac:dyDescent="0.15">
      <c r="A9" s="15"/>
      <c r="D9" s="1"/>
      <c r="F9" s="1"/>
      <c r="O9" s="11">
        <f>SUM(O3:O8)</f>
        <v>0</v>
      </c>
      <c r="V9" s="9" t="s">
        <v>38</v>
      </c>
      <c r="W9">
        <f t="shared" si="0"/>
        <v>2</v>
      </c>
      <c r="Y9" s="53"/>
      <c r="Z9" s="53"/>
    </row>
    <row r="10" spans="1:26" x14ac:dyDescent="0.15">
      <c r="A10" s="15"/>
      <c r="B10" s="15"/>
      <c r="V10" s="9" t="s">
        <v>31</v>
      </c>
      <c r="W10">
        <f t="shared" si="0"/>
        <v>2</v>
      </c>
      <c r="Y10" s="53"/>
      <c r="Z10" s="53"/>
    </row>
    <row r="11" spans="1:26" x14ac:dyDescent="0.15">
      <c r="B11" s="12"/>
      <c r="C11" s="51" t="s">
        <v>1</v>
      </c>
      <c r="D11" s="51"/>
      <c r="E11" s="51"/>
      <c r="F11" s="51"/>
      <c r="G11" s="51"/>
      <c r="V11" s="10" t="s">
        <v>54</v>
      </c>
      <c r="W11">
        <f t="shared" si="0"/>
        <v>2</v>
      </c>
      <c r="Y11" s="53"/>
      <c r="Z11" s="53"/>
    </row>
    <row r="12" spans="1:26" x14ac:dyDescent="0.15">
      <c r="C12" s="23" t="s">
        <v>2</v>
      </c>
      <c r="D12" s="23"/>
      <c r="E12" s="23"/>
      <c r="F12" s="23"/>
      <c r="G12" s="22" t="s">
        <v>3</v>
      </c>
      <c r="I12" s="21" t="s">
        <v>5</v>
      </c>
      <c r="J12" s="21"/>
      <c r="K12" s="21"/>
      <c r="L12" s="21"/>
      <c r="M12" s="21"/>
      <c r="N12" s="21"/>
      <c r="O12" s="21"/>
      <c r="P12" s="21"/>
      <c r="Q12" s="21"/>
      <c r="R12" s="21"/>
      <c r="S12" s="21"/>
      <c r="T12" s="22"/>
      <c r="V12" s="8" t="s">
        <v>60</v>
      </c>
      <c r="W12">
        <f t="shared" si="0"/>
        <v>2</v>
      </c>
      <c r="Y12" s="53"/>
      <c r="Z12" s="53"/>
    </row>
    <row r="13" spans="1:26" x14ac:dyDescent="0.15">
      <c r="C13" s="1" t="s">
        <v>11</v>
      </c>
      <c r="D13" s="1">
        <v>1</v>
      </c>
      <c r="E13" s="1" t="s">
        <v>4</v>
      </c>
      <c r="F13" s="1">
        <v>3</v>
      </c>
      <c r="G13" s="1" t="s">
        <v>9</v>
      </c>
      <c r="I13" s="20" t="s">
        <v>462</v>
      </c>
      <c r="J13" s="20" t="s">
        <v>270</v>
      </c>
      <c r="K13" s="20" t="s">
        <v>463</v>
      </c>
      <c r="L13" s="20" t="s">
        <v>464</v>
      </c>
      <c r="M13" s="20"/>
      <c r="N13" s="20"/>
      <c r="O13" s="20"/>
      <c r="P13" s="20"/>
      <c r="Q13" s="20"/>
      <c r="R13" s="20"/>
      <c r="S13" s="20"/>
      <c r="V13" s="8" t="s">
        <v>72</v>
      </c>
      <c r="W13">
        <f t="shared" si="0"/>
        <v>2</v>
      </c>
      <c r="Y13" s="53"/>
      <c r="Z13" s="53"/>
    </row>
    <row r="14" spans="1:26" x14ac:dyDescent="0.15">
      <c r="C14" s="1" t="s">
        <v>9</v>
      </c>
      <c r="D14" s="1">
        <v>0</v>
      </c>
      <c r="E14" s="1" t="s">
        <v>4</v>
      </c>
      <c r="F14" s="1">
        <v>0</v>
      </c>
      <c r="G14" s="1" t="s">
        <v>8</v>
      </c>
      <c r="I14" s="20"/>
      <c r="J14" s="20"/>
      <c r="K14" s="20"/>
      <c r="L14" s="20"/>
      <c r="M14" s="20"/>
      <c r="N14" s="20"/>
      <c r="O14" s="20"/>
      <c r="P14" s="20"/>
      <c r="Q14" s="20"/>
      <c r="R14" s="20"/>
      <c r="S14" s="20"/>
      <c r="V14" s="9" t="s">
        <v>32</v>
      </c>
      <c r="W14">
        <f t="shared" si="0"/>
        <v>2</v>
      </c>
    </row>
    <row r="15" spans="1:26" x14ac:dyDescent="0.15">
      <c r="C15" s="1" t="s">
        <v>11</v>
      </c>
      <c r="D15" s="1"/>
      <c r="E15" s="1" t="s">
        <v>4</v>
      </c>
      <c r="F15" s="1"/>
      <c r="G15" s="1" t="s">
        <v>7</v>
      </c>
      <c r="I15" s="20"/>
      <c r="J15" s="20"/>
      <c r="K15" s="20"/>
      <c r="L15" s="20"/>
      <c r="M15" s="20"/>
      <c r="N15" s="20"/>
      <c r="O15" s="20"/>
      <c r="P15" s="20"/>
      <c r="Q15" s="20"/>
      <c r="R15" s="20"/>
      <c r="S15" s="20"/>
      <c r="V15" s="10" t="s">
        <v>442</v>
      </c>
      <c r="W15">
        <f t="shared" si="0"/>
        <v>2</v>
      </c>
      <c r="Y15" s="49"/>
    </row>
    <row r="16" spans="1:26" x14ac:dyDescent="0.15">
      <c r="C16" s="1" t="s">
        <v>9</v>
      </c>
      <c r="D16" s="1"/>
      <c r="E16" s="1" t="s">
        <v>4</v>
      </c>
      <c r="F16" s="1"/>
      <c r="G16" s="1" t="s">
        <v>7</v>
      </c>
      <c r="I16" s="20"/>
      <c r="J16" s="20"/>
      <c r="K16" s="20"/>
      <c r="L16" s="20"/>
      <c r="M16" s="20"/>
      <c r="N16" s="20"/>
      <c r="O16" s="20"/>
      <c r="P16" s="20"/>
      <c r="Q16" s="20"/>
      <c r="R16" s="20"/>
      <c r="S16" s="20"/>
      <c r="V16" s="8" t="s">
        <v>510</v>
      </c>
      <c r="W16">
        <f t="shared" si="0"/>
        <v>2</v>
      </c>
    </row>
    <row r="17" spans="3:25" x14ac:dyDescent="0.15">
      <c r="C17" s="1" t="s">
        <v>8</v>
      </c>
      <c r="D17" s="1">
        <v>1</v>
      </c>
      <c r="E17" s="1" t="s">
        <v>4</v>
      </c>
      <c r="F17" s="1">
        <v>1</v>
      </c>
      <c r="G17" s="1" t="s">
        <v>11</v>
      </c>
      <c r="I17" s="20" t="s">
        <v>472</v>
      </c>
      <c r="J17" s="20" t="s">
        <v>34</v>
      </c>
      <c r="K17" s="20"/>
      <c r="L17" s="20"/>
      <c r="M17" s="20"/>
      <c r="N17" s="20"/>
      <c r="O17" s="20"/>
      <c r="P17" s="20"/>
      <c r="Q17" s="20"/>
      <c r="R17" s="20"/>
      <c r="S17" s="20"/>
      <c r="V17" s="8" t="s">
        <v>98</v>
      </c>
      <c r="W17">
        <f t="shared" si="0"/>
        <v>1</v>
      </c>
    </row>
    <row r="18" spans="3:25" x14ac:dyDescent="0.15">
      <c r="C18" s="1" t="s">
        <v>9</v>
      </c>
      <c r="D18" s="1">
        <v>2</v>
      </c>
      <c r="E18" s="1" t="s">
        <v>4</v>
      </c>
      <c r="F18" s="1">
        <v>2</v>
      </c>
      <c r="G18" s="1" t="s">
        <v>6</v>
      </c>
      <c r="I18" s="20" t="s">
        <v>426</v>
      </c>
      <c r="J18" s="20" t="s">
        <v>427</v>
      </c>
      <c r="K18" s="20" t="s">
        <v>441</v>
      </c>
      <c r="L18" s="20" t="s">
        <v>428</v>
      </c>
      <c r="M18" s="20"/>
      <c r="N18" s="20"/>
      <c r="O18" s="20"/>
      <c r="P18" s="20"/>
      <c r="Q18" s="20"/>
      <c r="R18" s="20"/>
      <c r="S18" s="20"/>
      <c r="V18" s="8" t="s">
        <v>26</v>
      </c>
      <c r="W18">
        <f t="shared" si="0"/>
        <v>1</v>
      </c>
      <c r="Y18" t="s">
        <v>415</v>
      </c>
    </row>
    <row r="19" spans="3:25" x14ac:dyDescent="0.15">
      <c r="C19" s="1" t="s">
        <v>8</v>
      </c>
      <c r="D19" s="1"/>
      <c r="E19" s="1" t="s">
        <v>4</v>
      </c>
      <c r="F19" s="1"/>
      <c r="G19" s="1" t="s">
        <v>7</v>
      </c>
      <c r="I19" s="20"/>
      <c r="J19" s="20"/>
      <c r="K19" s="20"/>
      <c r="L19" s="20"/>
      <c r="M19" s="20"/>
      <c r="N19" s="20"/>
      <c r="O19" s="20"/>
      <c r="P19" s="20"/>
      <c r="Q19" s="20"/>
      <c r="R19" s="20"/>
      <c r="S19" s="20"/>
      <c r="V19" s="8" t="s">
        <v>77</v>
      </c>
      <c r="W19">
        <f t="shared" si="0"/>
        <v>1</v>
      </c>
      <c r="Y19" t="s">
        <v>459</v>
      </c>
    </row>
    <row r="20" spans="3:25" x14ac:dyDescent="0.15">
      <c r="C20" s="1" t="s">
        <v>7</v>
      </c>
      <c r="D20" s="1"/>
      <c r="E20" s="1" t="s">
        <v>4</v>
      </c>
      <c r="F20" s="1"/>
      <c r="G20" s="1" t="s">
        <v>9</v>
      </c>
      <c r="I20" s="20"/>
      <c r="J20" s="20"/>
      <c r="K20" s="20"/>
      <c r="L20" s="20"/>
      <c r="M20" s="20"/>
      <c r="N20" s="20"/>
      <c r="O20" s="20"/>
      <c r="P20" s="20"/>
      <c r="Q20" s="20"/>
      <c r="R20" s="20"/>
      <c r="S20" s="20"/>
      <c r="V20" s="9" t="s">
        <v>229</v>
      </c>
      <c r="W20">
        <f t="shared" si="0"/>
        <v>1</v>
      </c>
      <c r="Y20" t="s">
        <v>474</v>
      </c>
    </row>
    <row r="21" spans="3:25" x14ac:dyDescent="0.15">
      <c r="C21" s="1" t="s">
        <v>8</v>
      </c>
      <c r="D21" s="1">
        <v>4</v>
      </c>
      <c r="E21" s="1" t="s">
        <v>4</v>
      </c>
      <c r="F21" s="1">
        <v>2</v>
      </c>
      <c r="G21" s="1" t="s">
        <v>6</v>
      </c>
      <c r="H21" s="1"/>
      <c r="I21" s="20" t="s">
        <v>72</v>
      </c>
      <c r="J21" s="20" t="s">
        <v>30</v>
      </c>
      <c r="K21" s="20" t="s">
        <v>60</v>
      </c>
      <c r="L21" s="20" t="s">
        <v>32</v>
      </c>
      <c r="M21" s="20" t="s">
        <v>476</v>
      </c>
      <c r="N21" s="20" t="s">
        <v>477</v>
      </c>
      <c r="O21" s="20"/>
      <c r="P21" s="20"/>
      <c r="Q21" s="20"/>
      <c r="R21" s="20"/>
      <c r="S21" s="20"/>
      <c r="V21" s="9" t="s">
        <v>39</v>
      </c>
      <c r="W21">
        <f t="shared" si="0"/>
        <v>1</v>
      </c>
      <c r="Y21" t="s">
        <v>501</v>
      </c>
    </row>
    <row r="22" spans="3:25" x14ac:dyDescent="0.15">
      <c r="C22" s="1" t="s">
        <v>9</v>
      </c>
      <c r="D22" s="1">
        <v>4</v>
      </c>
      <c r="E22" s="1" t="s">
        <v>4</v>
      </c>
      <c r="F22" s="1">
        <v>2</v>
      </c>
      <c r="G22" s="1" t="s">
        <v>11</v>
      </c>
      <c r="I22" s="20" t="s">
        <v>494</v>
      </c>
      <c r="J22" s="20" t="s">
        <v>495</v>
      </c>
      <c r="K22" s="20" t="s">
        <v>496</v>
      </c>
      <c r="L22" s="20" t="s">
        <v>496</v>
      </c>
      <c r="M22" s="20" t="s">
        <v>432</v>
      </c>
      <c r="N22" s="20" t="s">
        <v>34</v>
      </c>
      <c r="O22" s="20"/>
      <c r="P22" s="20"/>
      <c r="Q22" s="20"/>
      <c r="R22" s="20"/>
      <c r="S22" s="20"/>
      <c r="V22" s="10" t="s">
        <v>115</v>
      </c>
      <c r="W22">
        <f t="shared" si="0"/>
        <v>1</v>
      </c>
      <c r="Y22" t="s">
        <v>502</v>
      </c>
    </row>
    <row r="23" spans="3:25" x14ac:dyDescent="0.15">
      <c r="C23" s="1" t="s">
        <v>11</v>
      </c>
      <c r="D23" s="1">
        <v>3</v>
      </c>
      <c r="E23" s="1" t="s">
        <v>4</v>
      </c>
      <c r="F23" s="1">
        <v>2</v>
      </c>
      <c r="G23" s="1" t="s">
        <v>6</v>
      </c>
      <c r="I23" s="20" t="s">
        <v>429</v>
      </c>
      <c r="J23" s="20" t="s">
        <v>430</v>
      </c>
      <c r="K23" s="20" t="s">
        <v>430</v>
      </c>
      <c r="L23" s="20" t="s">
        <v>431</v>
      </c>
      <c r="M23" s="20" t="s">
        <v>261</v>
      </c>
      <c r="N23" s="20"/>
      <c r="O23" s="20"/>
      <c r="P23" s="20"/>
      <c r="Q23" s="20"/>
      <c r="R23" s="20"/>
      <c r="S23" s="20"/>
      <c r="V23" s="8" t="s">
        <v>261</v>
      </c>
      <c r="W23">
        <f t="shared" si="0"/>
        <v>1</v>
      </c>
      <c r="Y23" t="s">
        <v>503</v>
      </c>
    </row>
    <row r="24" spans="3:25" x14ac:dyDescent="0.15">
      <c r="C24" s="1" t="s">
        <v>6</v>
      </c>
      <c r="D24" s="1"/>
      <c r="E24" s="1" t="s">
        <v>4</v>
      </c>
      <c r="F24" s="1"/>
      <c r="G24" s="1" t="s">
        <v>7</v>
      </c>
      <c r="I24" s="20"/>
      <c r="J24" s="20"/>
      <c r="K24" s="20"/>
      <c r="L24" s="20"/>
      <c r="M24" s="20"/>
      <c r="N24" s="20"/>
      <c r="O24" s="20"/>
      <c r="P24" s="20"/>
      <c r="Q24" s="20"/>
      <c r="R24" s="20"/>
      <c r="S24" s="20"/>
      <c r="V24" s="7" t="s">
        <v>27</v>
      </c>
      <c r="W24">
        <f t="shared" si="0"/>
        <v>1</v>
      </c>
      <c r="Y24" t="s">
        <v>504</v>
      </c>
    </row>
    <row r="25" spans="3:25" x14ac:dyDescent="0.15">
      <c r="C25" s="1" t="s">
        <v>11</v>
      </c>
      <c r="D25" s="1">
        <v>4</v>
      </c>
      <c r="E25" s="1" t="s">
        <v>4</v>
      </c>
      <c r="F25" s="1">
        <v>2</v>
      </c>
      <c r="G25" s="1" t="s">
        <v>8</v>
      </c>
      <c r="I25" s="20" t="s">
        <v>432</v>
      </c>
      <c r="J25" s="20" t="s">
        <v>432</v>
      </c>
      <c r="K25" s="20" t="s">
        <v>34</v>
      </c>
      <c r="L25" s="20" t="s">
        <v>433</v>
      </c>
      <c r="M25" s="20" t="s">
        <v>31</v>
      </c>
      <c r="N25" s="20" t="s">
        <v>434</v>
      </c>
      <c r="O25" s="20"/>
      <c r="P25" s="20"/>
      <c r="Q25" s="20"/>
      <c r="R25" s="20"/>
      <c r="S25" s="20"/>
      <c r="V25" s="10" t="s">
        <v>124</v>
      </c>
      <c r="W25">
        <f t="shared" si="0"/>
        <v>1</v>
      </c>
      <c r="Y25" t="s">
        <v>505</v>
      </c>
    </row>
    <row r="26" spans="3:25" x14ac:dyDescent="0.15">
      <c r="C26" s="1" t="s">
        <v>6</v>
      </c>
      <c r="D26" s="1">
        <v>1</v>
      </c>
      <c r="E26" s="1" t="s">
        <v>4</v>
      </c>
      <c r="F26" s="1">
        <v>1</v>
      </c>
      <c r="G26" s="1" t="s">
        <v>9</v>
      </c>
      <c r="I26" s="20" t="s">
        <v>470</v>
      </c>
      <c r="J26" s="20" t="s">
        <v>471</v>
      </c>
      <c r="K26" s="20"/>
      <c r="L26" s="20"/>
      <c r="M26" s="20"/>
      <c r="N26" s="20"/>
      <c r="O26" s="20"/>
      <c r="P26" s="20"/>
      <c r="Q26" s="20"/>
      <c r="R26" s="20"/>
      <c r="S26" s="20"/>
      <c r="V26" s="10" t="s">
        <v>465</v>
      </c>
      <c r="W26">
        <f t="shared" si="0"/>
        <v>1</v>
      </c>
      <c r="Y26" t="s">
        <v>506</v>
      </c>
    </row>
    <row r="27" spans="3:25" x14ac:dyDescent="0.15">
      <c r="C27" s="1" t="s">
        <v>7</v>
      </c>
      <c r="D27" s="1"/>
      <c r="E27" s="1" t="s">
        <v>4</v>
      </c>
      <c r="F27" s="1"/>
      <c r="G27" s="1" t="s">
        <v>11</v>
      </c>
      <c r="I27" s="20"/>
      <c r="J27" s="20"/>
      <c r="K27" s="20"/>
      <c r="L27" s="20"/>
      <c r="M27" s="20"/>
      <c r="N27" s="20"/>
      <c r="O27" s="20"/>
      <c r="P27" s="20"/>
      <c r="Q27" s="20"/>
      <c r="R27" s="20"/>
      <c r="S27" s="20"/>
      <c r="V27" s="7" t="s">
        <v>53</v>
      </c>
      <c r="W27">
        <f t="shared" si="0"/>
        <v>1</v>
      </c>
      <c r="Y27" t="s">
        <v>470</v>
      </c>
    </row>
    <row r="28" spans="3:25" x14ac:dyDescent="0.15">
      <c r="C28" s="1" t="s">
        <v>6</v>
      </c>
      <c r="D28" s="1">
        <v>1</v>
      </c>
      <c r="E28" s="1" t="s">
        <v>4</v>
      </c>
      <c r="F28" s="1">
        <v>3</v>
      </c>
      <c r="G28" s="1" t="s">
        <v>8</v>
      </c>
      <c r="I28" s="20" t="s">
        <v>438</v>
      </c>
      <c r="J28" s="20" t="s">
        <v>439</v>
      </c>
      <c r="K28" s="20" t="s">
        <v>127</v>
      </c>
      <c r="L28" s="20" t="s">
        <v>440</v>
      </c>
      <c r="M28" s="20"/>
      <c r="N28" s="20"/>
      <c r="O28" s="20"/>
      <c r="P28" s="20"/>
      <c r="Q28" s="20"/>
      <c r="R28" s="20"/>
      <c r="S28" s="20"/>
      <c r="V28" t="s">
        <v>68</v>
      </c>
      <c r="W28">
        <f t="shared" si="0"/>
        <v>1</v>
      </c>
      <c r="Y28" t="s">
        <v>99</v>
      </c>
    </row>
    <row r="29" spans="3:25" x14ac:dyDescent="0.15">
      <c r="C29" s="1" t="s">
        <v>8</v>
      </c>
      <c r="D29" s="1">
        <v>1</v>
      </c>
      <c r="E29" s="1" t="s">
        <v>4</v>
      </c>
      <c r="F29" s="1">
        <v>1</v>
      </c>
      <c r="G29" s="1" t="s">
        <v>9</v>
      </c>
      <c r="I29" s="20" t="s">
        <v>54</v>
      </c>
      <c r="J29" s="20" t="s">
        <v>469</v>
      </c>
      <c r="K29" s="20"/>
      <c r="L29" s="20"/>
      <c r="M29" s="20"/>
      <c r="N29" s="20"/>
      <c r="O29" s="20"/>
      <c r="P29" s="20"/>
      <c r="Q29" s="20"/>
      <c r="R29" s="20"/>
      <c r="S29" s="20"/>
      <c r="V29" s="13" t="s">
        <v>120</v>
      </c>
      <c r="W29">
        <f t="shared" si="0"/>
        <v>1</v>
      </c>
      <c r="Y29" t="s">
        <v>507</v>
      </c>
    </row>
    <row r="30" spans="3:25" x14ac:dyDescent="0.15">
      <c r="C30" s="1" t="s">
        <v>7</v>
      </c>
      <c r="D30" s="1"/>
      <c r="E30" s="1" t="s">
        <v>4</v>
      </c>
      <c r="F30" s="1"/>
      <c r="G30" s="1" t="s">
        <v>6</v>
      </c>
      <c r="I30" s="20"/>
      <c r="J30" s="20"/>
      <c r="K30" s="20"/>
      <c r="L30" s="20"/>
      <c r="M30" s="20"/>
      <c r="N30" s="20"/>
      <c r="O30" s="20"/>
      <c r="P30" s="20"/>
      <c r="Q30" s="20"/>
      <c r="R30" s="20"/>
      <c r="S30" s="20"/>
      <c r="V30" s="7" t="s">
        <v>29</v>
      </c>
      <c r="W30">
        <f t="shared" si="0"/>
        <v>1</v>
      </c>
    </row>
    <row r="31" spans="3:25" x14ac:dyDescent="0.15">
      <c r="C31" s="1" t="s">
        <v>7</v>
      </c>
      <c r="D31" s="1"/>
      <c r="E31" s="1" t="s">
        <v>4</v>
      </c>
      <c r="F31" s="1"/>
      <c r="G31" s="1" t="s">
        <v>8</v>
      </c>
      <c r="I31" s="20"/>
      <c r="J31" s="20"/>
      <c r="K31" s="20"/>
      <c r="L31" s="20"/>
      <c r="M31" s="20"/>
      <c r="N31" s="20"/>
      <c r="O31" s="20"/>
      <c r="P31" s="20"/>
      <c r="Q31" s="20"/>
      <c r="R31" s="20"/>
      <c r="S31" s="20"/>
      <c r="V31" s="9" t="s">
        <v>152</v>
      </c>
      <c r="W31">
        <f t="shared" si="0"/>
        <v>1</v>
      </c>
    </row>
    <row r="32" spans="3:25" x14ac:dyDescent="0.15">
      <c r="C32" s="1" t="s">
        <v>6</v>
      </c>
      <c r="D32" s="1">
        <v>3</v>
      </c>
      <c r="E32" s="1" t="s">
        <v>4</v>
      </c>
      <c r="F32" s="1">
        <v>3</v>
      </c>
      <c r="G32" s="1" t="s">
        <v>11</v>
      </c>
      <c r="I32" s="20" t="s">
        <v>432</v>
      </c>
      <c r="J32" s="20" t="s">
        <v>432</v>
      </c>
      <c r="K32" s="20" t="s">
        <v>466</v>
      </c>
      <c r="L32" s="20" t="s">
        <v>72</v>
      </c>
      <c r="M32" s="20" t="s">
        <v>467</v>
      </c>
      <c r="N32" s="20" t="s">
        <v>468</v>
      </c>
      <c r="O32" s="20"/>
      <c r="P32" s="20"/>
      <c r="Q32" s="20"/>
      <c r="R32" s="20"/>
      <c r="S32" s="20"/>
      <c r="V32" s="10" t="s">
        <v>66</v>
      </c>
      <c r="W32">
        <f t="shared" si="0"/>
        <v>1</v>
      </c>
    </row>
    <row r="33" spans="3:23" x14ac:dyDescent="0.15">
      <c r="C33" s="1" t="s">
        <v>8</v>
      </c>
      <c r="D33" s="1">
        <v>1</v>
      </c>
      <c r="E33" s="1" t="s">
        <v>4</v>
      </c>
      <c r="F33" s="1">
        <v>1</v>
      </c>
      <c r="G33" s="1" t="s">
        <v>10</v>
      </c>
      <c r="H33" s="1"/>
      <c r="I33" s="20" t="s">
        <v>437</v>
      </c>
      <c r="J33" s="20" t="s">
        <v>84</v>
      </c>
      <c r="K33" s="20"/>
      <c r="L33" s="20"/>
      <c r="M33" s="20"/>
      <c r="N33" s="20"/>
      <c r="O33" s="20"/>
      <c r="P33" s="20"/>
      <c r="Q33" s="20"/>
      <c r="R33" s="20"/>
      <c r="S33" s="20"/>
      <c r="V33" s="9" t="s">
        <v>30</v>
      </c>
      <c r="W33">
        <f t="shared" si="0"/>
        <v>1</v>
      </c>
    </row>
    <row r="34" spans="3:23" x14ac:dyDescent="0.15">
      <c r="C34" s="1" t="s">
        <v>9</v>
      </c>
      <c r="D34" s="1">
        <v>4</v>
      </c>
      <c r="E34" s="1" t="s">
        <v>4</v>
      </c>
      <c r="F34" s="1">
        <v>3</v>
      </c>
      <c r="G34" s="1" t="s">
        <v>10</v>
      </c>
      <c r="H34" s="1"/>
      <c r="I34" s="20" t="s">
        <v>473</v>
      </c>
      <c r="J34" s="20" t="s">
        <v>462</v>
      </c>
      <c r="K34" s="20" t="s">
        <v>474</v>
      </c>
      <c r="L34" s="20" t="s">
        <v>474</v>
      </c>
      <c r="M34" s="20" t="s">
        <v>459</v>
      </c>
      <c r="N34" s="20" t="s">
        <v>459</v>
      </c>
      <c r="O34" s="20" t="s">
        <v>475</v>
      </c>
      <c r="P34" s="20"/>
      <c r="Q34" s="20"/>
      <c r="R34" s="20"/>
      <c r="S34" s="20"/>
      <c r="V34" s="10" t="s">
        <v>314</v>
      </c>
      <c r="W34">
        <f t="shared" ref="W34:W65" si="7">COUNTIF($I$12:$U$999,V34)</f>
        <v>1</v>
      </c>
    </row>
    <row r="35" spans="3:23" x14ac:dyDescent="0.15">
      <c r="C35" s="1" t="s">
        <v>6</v>
      </c>
      <c r="D35" s="1"/>
      <c r="E35" s="1" t="s">
        <v>4</v>
      </c>
      <c r="F35" s="1"/>
      <c r="G35" s="1" t="s">
        <v>10</v>
      </c>
      <c r="I35" s="20"/>
      <c r="J35" s="20"/>
      <c r="K35" s="20"/>
      <c r="L35" s="20"/>
      <c r="M35" s="20"/>
      <c r="N35" s="20"/>
      <c r="O35" s="20"/>
      <c r="P35" s="20"/>
      <c r="Q35" s="20"/>
      <c r="R35" s="20"/>
      <c r="S35" s="20"/>
      <c r="V35" s="13" t="s">
        <v>511</v>
      </c>
      <c r="W35">
        <f t="shared" si="7"/>
        <v>1</v>
      </c>
    </row>
    <row r="36" spans="3:23" x14ac:dyDescent="0.15">
      <c r="C36" s="1" t="s">
        <v>10</v>
      </c>
      <c r="D36" s="1">
        <v>0</v>
      </c>
      <c r="E36" s="1" t="s">
        <v>4</v>
      </c>
      <c r="F36" s="1">
        <v>2</v>
      </c>
      <c r="G36" s="1" t="s">
        <v>8</v>
      </c>
      <c r="I36" s="20" t="s">
        <v>31</v>
      </c>
      <c r="J36" s="20" t="s">
        <v>38</v>
      </c>
      <c r="K36" s="20"/>
      <c r="L36" s="20"/>
      <c r="M36" s="20"/>
      <c r="N36" s="20"/>
      <c r="O36" s="20"/>
      <c r="P36" s="20"/>
      <c r="Q36" s="20"/>
      <c r="R36" s="20"/>
      <c r="S36" s="20"/>
      <c r="V36" s="7" t="s">
        <v>44</v>
      </c>
      <c r="W36">
        <f t="shared" si="7"/>
        <v>0</v>
      </c>
    </row>
    <row r="37" spans="3:23" x14ac:dyDescent="0.15">
      <c r="C37" s="1" t="s">
        <v>10</v>
      </c>
      <c r="D37" s="1">
        <v>1</v>
      </c>
      <c r="E37" s="1" t="s">
        <v>4</v>
      </c>
      <c r="F37" s="1">
        <v>0</v>
      </c>
      <c r="G37" s="1" t="s">
        <v>6</v>
      </c>
      <c r="I37" s="20" t="s">
        <v>465</v>
      </c>
      <c r="J37" s="20"/>
      <c r="K37" s="20"/>
      <c r="L37" s="20"/>
      <c r="M37" s="20"/>
      <c r="N37" s="20"/>
      <c r="O37" s="20"/>
      <c r="P37" s="20"/>
      <c r="Q37" s="20"/>
      <c r="R37" s="20"/>
      <c r="S37" s="20"/>
      <c r="V37" s="7" t="s">
        <v>50</v>
      </c>
      <c r="W37">
        <f t="shared" si="7"/>
        <v>0</v>
      </c>
    </row>
    <row r="38" spans="3:23" x14ac:dyDescent="0.15">
      <c r="C38" s="1" t="s">
        <v>10</v>
      </c>
      <c r="D38" s="1">
        <v>0</v>
      </c>
      <c r="E38" s="1" t="s">
        <v>4</v>
      </c>
      <c r="F38" s="1">
        <v>2</v>
      </c>
      <c r="G38" s="1" t="s">
        <v>9</v>
      </c>
      <c r="I38" s="20" t="s">
        <v>435</v>
      </c>
      <c r="J38" s="20" t="s">
        <v>436</v>
      </c>
      <c r="K38" s="20"/>
      <c r="L38" s="20"/>
      <c r="M38" s="20"/>
      <c r="N38" s="20"/>
      <c r="O38" s="20"/>
      <c r="P38" s="20"/>
      <c r="Q38" s="20"/>
      <c r="R38" s="20"/>
      <c r="S38" s="20"/>
      <c r="V38" s="13" t="s">
        <v>42</v>
      </c>
      <c r="W38">
        <f t="shared" si="7"/>
        <v>0</v>
      </c>
    </row>
    <row r="39" spans="3:23" x14ac:dyDescent="0.15">
      <c r="C39" s="1" t="s">
        <v>10</v>
      </c>
      <c r="D39" s="1"/>
      <c r="E39" s="1" t="s">
        <v>4</v>
      </c>
      <c r="F39" s="1"/>
      <c r="G39" s="1" t="s">
        <v>7</v>
      </c>
      <c r="I39" s="20"/>
      <c r="J39" s="20"/>
      <c r="K39" s="20"/>
      <c r="L39" s="20"/>
      <c r="M39" s="20"/>
      <c r="N39" s="20"/>
      <c r="O39" s="20"/>
      <c r="P39" s="20"/>
      <c r="Q39" s="20"/>
      <c r="R39" s="20"/>
      <c r="S39" s="20"/>
      <c r="V39" s="13" t="s">
        <v>71</v>
      </c>
      <c r="W39">
        <f t="shared" si="7"/>
        <v>0</v>
      </c>
    </row>
    <row r="40" spans="3:23" x14ac:dyDescent="0.15">
      <c r="C40" s="1" t="s">
        <v>7</v>
      </c>
      <c r="D40" s="1"/>
      <c r="E40" s="1" t="s">
        <v>4</v>
      </c>
      <c r="F40" s="1"/>
      <c r="G40" s="1" t="s">
        <v>10</v>
      </c>
      <c r="I40" s="20"/>
      <c r="J40" s="20"/>
      <c r="K40" s="20"/>
      <c r="L40" s="20"/>
      <c r="M40" s="20"/>
      <c r="N40" s="20"/>
      <c r="O40" s="20"/>
      <c r="P40" s="20"/>
      <c r="Q40" s="20"/>
      <c r="R40" s="20"/>
      <c r="S40" s="20"/>
      <c r="V40" s="10" t="s">
        <v>164</v>
      </c>
      <c r="W40">
        <f t="shared" si="7"/>
        <v>0</v>
      </c>
    </row>
    <row r="41" spans="3:23" x14ac:dyDescent="0.15">
      <c r="C41" s="1" t="s">
        <v>11</v>
      </c>
      <c r="D41" s="1">
        <v>0</v>
      </c>
      <c r="E41" s="1" t="s">
        <v>4</v>
      </c>
      <c r="F41" s="1">
        <v>0</v>
      </c>
      <c r="G41" s="1" t="s">
        <v>10</v>
      </c>
      <c r="I41" s="20"/>
      <c r="J41" s="20"/>
      <c r="K41" s="20"/>
      <c r="L41" s="20"/>
      <c r="M41" s="20"/>
      <c r="N41" s="20"/>
      <c r="O41" s="20"/>
      <c r="P41" s="20"/>
      <c r="Q41" s="20"/>
      <c r="R41" s="20"/>
      <c r="S41" s="20"/>
      <c r="V41" s="10" t="s">
        <v>223</v>
      </c>
      <c r="W41">
        <f t="shared" si="7"/>
        <v>0</v>
      </c>
    </row>
    <row r="42" spans="3:23" x14ac:dyDescent="0.15">
      <c r="C42" s="1" t="s">
        <v>10</v>
      </c>
      <c r="D42" s="1">
        <v>2</v>
      </c>
      <c r="E42" s="1" t="s">
        <v>4</v>
      </c>
      <c r="F42" s="1">
        <v>2</v>
      </c>
      <c r="G42" s="1" t="s">
        <v>11</v>
      </c>
      <c r="I42" s="20" t="s">
        <v>432</v>
      </c>
      <c r="J42" s="20" t="s">
        <v>53</v>
      </c>
      <c r="K42" s="20" t="s">
        <v>84</v>
      </c>
      <c r="L42" s="20" t="s">
        <v>120</v>
      </c>
      <c r="M42" s="20"/>
      <c r="N42" s="20"/>
      <c r="O42" s="20"/>
      <c r="P42" s="20"/>
      <c r="Q42" s="20"/>
      <c r="R42" s="20"/>
      <c r="S42" s="20"/>
      <c r="V42" s="8" t="s">
        <v>186</v>
      </c>
      <c r="W42">
        <f t="shared" si="7"/>
        <v>0</v>
      </c>
    </row>
    <row r="43" spans="3:23" x14ac:dyDescent="0.15">
      <c r="I43" s="20"/>
      <c r="J43" s="20"/>
      <c r="K43" s="20"/>
      <c r="L43" s="20"/>
      <c r="M43" s="20"/>
      <c r="N43" s="20"/>
      <c r="O43" s="20"/>
      <c r="P43" s="20"/>
      <c r="Q43" s="20"/>
      <c r="R43" s="20"/>
      <c r="S43" s="20"/>
      <c r="V43" s="48" t="s">
        <v>333</v>
      </c>
      <c r="W43">
        <f t="shared" si="7"/>
        <v>0</v>
      </c>
    </row>
    <row r="44" spans="3:23" x14ac:dyDescent="0.15">
      <c r="V44" s="9" t="s">
        <v>128</v>
      </c>
      <c r="W44">
        <f t="shared" si="7"/>
        <v>0</v>
      </c>
    </row>
    <row r="45" spans="3:23" x14ac:dyDescent="0.15">
      <c r="V45" s="10" t="s">
        <v>106</v>
      </c>
      <c r="W45">
        <f t="shared" si="7"/>
        <v>0</v>
      </c>
    </row>
    <row r="46" spans="3:23" x14ac:dyDescent="0.15">
      <c r="V46" s="13" t="s">
        <v>114</v>
      </c>
      <c r="W46">
        <f t="shared" si="7"/>
        <v>0</v>
      </c>
    </row>
    <row r="47" spans="3:23" x14ac:dyDescent="0.15">
      <c r="V47" s="7" t="s">
        <v>34</v>
      </c>
      <c r="W47">
        <f t="shared" si="7"/>
        <v>3</v>
      </c>
    </row>
    <row r="48" spans="3:23" x14ac:dyDescent="0.15">
      <c r="V48" s="13" t="s">
        <v>116</v>
      </c>
      <c r="W48">
        <f t="shared" si="7"/>
        <v>0</v>
      </c>
    </row>
    <row r="49" spans="22:23" customFormat="1" x14ac:dyDescent="0.15">
      <c r="V49" s="9" t="s">
        <v>55</v>
      </c>
      <c r="W49">
        <f t="shared" si="7"/>
        <v>0</v>
      </c>
    </row>
    <row r="50" spans="22:23" customFormat="1" x14ac:dyDescent="0.15">
      <c r="V50" s="7" t="s">
        <v>74</v>
      </c>
      <c r="W50">
        <f t="shared" si="7"/>
        <v>0</v>
      </c>
    </row>
    <row r="51" spans="22:23" customFormat="1" x14ac:dyDescent="0.15">
      <c r="V51" s="9" t="s">
        <v>46</v>
      </c>
      <c r="W51">
        <f t="shared" si="7"/>
        <v>0</v>
      </c>
    </row>
    <row r="52" spans="22:23" customFormat="1" x14ac:dyDescent="0.15">
      <c r="V52" s="9" t="s">
        <v>113</v>
      </c>
      <c r="W52">
        <f t="shared" si="7"/>
        <v>0</v>
      </c>
    </row>
    <row r="53" spans="22:23" customFormat="1" x14ac:dyDescent="0.15">
      <c r="V53" s="19" t="s">
        <v>37</v>
      </c>
      <c r="W53">
        <f t="shared" si="7"/>
        <v>0</v>
      </c>
    </row>
    <row r="54" spans="22:23" customFormat="1" x14ac:dyDescent="0.15">
      <c r="V54" s="13" t="s">
        <v>193</v>
      </c>
      <c r="W54">
        <f t="shared" si="7"/>
        <v>0</v>
      </c>
    </row>
    <row r="55" spans="22:23" customFormat="1" x14ac:dyDescent="0.15">
      <c r="V55" s="10" t="s">
        <v>102</v>
      </c>
      <c r="W55">
        <f t="shared" si="7"/>
        <v>0</v>
      </c>
    </row>
    <row r="56" spans="22:23" customFormat="1" x14ac:dyDescent="0.15">
      <c r="V56" s="10" t="s">
        <v>104</v>
      </c>
      <c r="W56">
        <f t="shared" si="7"/>
        <v>0</v>
      </c>
    </row>
    <row r="57" spans="22:23" customFormat="1" x14ac:dyDescent="0.15">
      <c r="V57" s="10" t="s">
        <v>85</v>
      </c>
      <c r="W57">
        <f t="shared" si="7"/>
        <v>0</v>
      </c>
    </row>
    <row r="58" spans="22:23" customFormat="1" x14ac:dyDescent="0.15">
      <c r="V58" s="19" t="s">
        <v>131</v>
      </c>
      <c r="W58">
        <f t="shared" si="7"/>
        <v>0</v>
      </c>
    </row>
    <row r="59" spans="22:23" customFormat="1" x14ac:dyDescent="0.15">
      <c r="V59" s="9" t="s">
        <v>35</v>
      </c>
      <c r="W59">
        <f t="shared" si="7"/>
        <v>0</v>
      </c>
    </row>
    <row r="60" spans="22:23" customFormat="1" x14ac:dyDescent="0.15">
      <c r="V60" s="19" t="s">
        <v>36</v>
      </c>
      <c r="W60">
        <f t="shared" si="7"/>
        <v>0</v>
      </c>
    </row>
    <row r="61" spans="22:23" customFormat="1" x14ac:dyDescent="0.15">
      <c r="V61" s="19" t="s">
        <v>298</v>
      </c>
      <c r="W61">
        <f t="shared" si="7"/>
        <v>0</v>
      </c>
    </row>
    <row r="62" spans="22:23" customFormat="1" x14ac:dyDescent="0.15">
      <c r="V62" s="10" t="s">
        <v>93</v>
      </c>
      <c r="W62">
        <f t="shared" si="7"/>
        <v>0</v>
      </c>
    </row>
    <row r="63" spans="22:23" customFormat="1" x14ac:dyDescent="0.15">
      <c r="V63" s="13" t="s">
        <v>80</v>
      </c>
      <c r="W63">
        <f t="shared" si="7"/>
        <v>0</v>
      </c>
    </row>
    <row r="64" spans="22:23" customFormat="1" x14ac:dyDescent="0.15">
      <c r="V64" s="9" t="s">
        <v>67</v>
      </c>
      <c r="W64">
        <f t="shared" si="7"/>
        <v>0</v>
      </c>
    </row>
    <row r="65" spans="22:23" customFormat="1" x14ac:dyDescent="0.15">
      <c r="V65" s="10" t="s">
        <v>132</v>
      </c>
      <c r="W65">
        <f t="shared" si="7"/>
        <v>0</v>
      </c>
    </row>
    <row r="66" spans="22:23" customFormat="1" x14ac:dyDescent="0.15">
      <c r="V66" s="19" t="s">
        <v>135</v>
      </c>
      <c r="W66">
        <f t="shared" ref="W66:W97" si="8">COUNTIF($I$12:$U$999,V66)</f>
        <v>0</v>
      </c>
    </row>
    <row r="67" spans="22:23" customFormat="1" x14ac:dyDescent="0.15">
      <c r="V67" s="9" t="s">
        <v>47</v>
      </c>
      <c r="W67">
        <f t="shared" si="8"/>
        <v>0</v>
      </c>
    </row>
    <row r="68" spans="22:23" customFormat="1" x14ac:dyDescent="0.15">
      <c r="V68" s="8" t="s">
        <v>145</v>
      </c>
      <c r="W68">
        <f t="shared" si="8"/>
        <v>0</v>
      </c>
    </row>
    <row r="69" spans="22:23" customFormat="1" x14ac:dyDescent="0.15">
      <c r="V69" s="13" t="s">
        <v>169</v>
      </c>
      <c r="W69">
        <f t="shared" si="8"/>
        <v>0</v>
      </c>
    </row>
    <row r="70" spans="22:23" customFormat="1" x14ac:dyDescent="0.15">
      <c r="V70" s="19" t="s">
        <v>94</v>
      </c>
      <c r="W70">
        <f t="shared" si="8"/>
        <v>0</v>
      </c>
    </row>
    <row r="71" spans="22:23" customFormat="1" x14ac:dyDescent="0.15">
      <c r="V71" s="7" t="s">
        <v>28</v>
      </c>
      <c r="W71">
        <f t="shared" si="8"/>
        <v>0</v>
      </c>
    </row>
    <row r="72" spans="22:23" customFormat="1" x14ac:dyDescent="0.15">
      <c r="V72" s="10" t="s">
        <v>51</v>
      </c>
      <c r="W72">
        <f t="shared" si="8"/>
        <v>0</v>
      </c>
    </row>
    <row r="73" spans="22:23" customFormat="1" x14ac:dyDescent="0.15">
      <c r="V73" s="7" t="s">
        <v>45</v>
      </c>
      <c r="W73">
        <f t="shared" si="8"/>
        <v>0</v>
      </c>
    </row>
    <row r="74" spans="22:23" customFormat="1" x14ac:dyDescent="0.15">
      <c r="V74" s="8" t="s">
        <v>76</v>
      </c>
      <c r="W74">
        <f t="shared" si="8"/>
        <v>0</v>
      </c>
    </row>
    <row r="75" spans="22:23" customFormat="1" x14ac:dyDescent="0.15">
      <c r="V75" s="8" t="s">
        <v>91</v>
      </c>
      <c r="W75">
        <f t="shared" si="8"/>
        <v>0</v>
      </c>
    </row>
    <row r="76" spans="22:23" customFormat="1" x14ac:dyDescent="0.15">
      <c r="V76" s="7" t="s">
        <v>96</v>
      </c>
      <c r="W76">
        <f t="shared" si="8"/>
        <v>0</v>
      </c>
    </row>
    <row r="77" spans="22:23" customFormat="1" x14ac:dyDescent="0.15">
      <c r="V77" s="7" t="s">
        <v>69</v>
      </c>
      <c r="W77">
        <f t="shared" si="8"/>
        <v>0</v>
      </c>
    </row>
    <row r="78" spans="22:23" customFormat="1" x14ac:dyDescent="0.15">
      <c r="V78" s="19" t="s">
        <v>100</v>
      </c>
      <c r="W78">
        <f t="shared" si="8"/>
        <v>0</v>
      </c>
    </row>
    <row r="79" spans="22:23" customFormat="1" x14ac:dyDescent="0.15">
      <c r="V79" s="7" t="s">
        <v>111</v>
      </c>
      <c r="W79">
        <f t="shared" si="8"/>
        <v>0</v>
      </c>
    </row>
    <row r="80" spans="22:23" customFormat="1" x14ac:dyDescent="0.15">
      <c r="V80" s="8" t="s">
        <v>108</v>
      </c>
      <c r="W80">
        <f t="shared" si="8"/>
        <v>0</v>
      </c>
    </row>
    <row r="81" spans="22:23" customFormat="1" x14ac:dyDescent="0.15">
      <c r="V81" s="13" t="s">
        <v>110</v>
      </c>
      <c r="W81">
        <f t="shared" si="8"/>
        <v>0</v>
      </c>
    </row>
    <row r="82" spans="22:23" customFormat="1" x14ac:dyDescent="0.15">
      <c r="V82" s="7" t="s">
        <v>109</v>
      </c>
      <c r="W82">
        <f t="shared" si="8"/>
        <v>0</v>
      </c>
    </row>
    <row r="83" spans="22:23" customFormat="1" x14ac:dyDescent="0.15">
      <c r="V83" s="7" t="s">
        <v>88</v>
      </c>
      <c r="W83">
        <f t="shared" si="8"/>
        <v>0</v>
      </c>
    </row>
    <row r="84" spans="22:23" customFormat="1" x14ac:dyDescent="0.15">
      <c r="V84" s="7" t="s">
        <v>33</v>
      </c>
      <c r="W84">
        <f t="shared" si="8"/>
        <v>0</v>
      </c>
    </row>
    <row r="85" spans="22:23" customFormat="1" x14ac:dyDescent="0.15">
      <c r="V85" s="8" t="s">
        <v>82</v>
      </c>
      <c r="W85">
        <f t="shared" si="8"/>
        <v>0</v>
      </c>
    </row>
    <row r="86" spans="22:23" customFormat="1" x14ac:dyDescent="0.15">
      <c r="V86" s="19" t="s">
        <v>64</v>
      </c>
      <c r="W86">
        <f t="shared" si="8"/>
        <v>0</v>
      </c>
    </row>
    <row r="87" spans="22:23" customFormat="1" x14ac:dyDescent="0.15">
      <c r="V87" s="8" t="s">
        <v>75</v>
      </c>
      <c r="W87">
        <f t="shared" si="8"/>
        <v>0</v>
      </c>
    </row>
    <row r="88" spans="22:23" customFormat="1" x14ac:dyDescent="0.15">
      <c r="V88" s="7" t="s">
        <v>103</v>
      </c>
      <c r="W88">
        <f t="shared" si="8"/>
        <v>0</v>
      </c>
    </row>
    <row r="89" spans="22:23" customFormat="1" x14ac:dyDescent="0.15">
      <c r="V89" s="9" t="s">
        <v>59</v>
      </c>
      <c r="W89">
        <f t="shared" si="8"/>
        <v>0</v>
      </c>
    </row>
    <row r="90" spans="22:23" customFormat="1" x14ac:dyDescent="0.15">
      <c r="V90" s="8" t="s">
        <v>192</v>
      </c>
      <c r="W90">
        <f t="shared" si="8"/>
        <v>0</v>
      </c>
    </row>
    <row r="91" spans="22:23" customFormat="1" x14ac:dyDescent="0.15">
      <c r="V91" s="9" t="s">
        <v>317</v>
      </c>
      <c r="W91">
        <f t="shared" si="8"/>
        <v>0</v>
      </c>
    </row>
    <row r="92" spans="22:23" customFormat="1" x14ac:dyDescent="0.15">
      <c r="V92" s="13" t="s">
        <v>125</v>
      </c>
      <c r="W92">
        <f t="shared" si="8"/>
        <v>0</v>
      </c>
    </row>
    <row r="93" spans="22:23" customFormat="1" x14ac:dyDescent="0.15">
      <c r="V93" s="7" t="s">
        <v>43</v>
      </c>
      <c r="W93">
        <f t="shared" si="8"/>
        <v>0</v>
      </c>
    </row>
    <row r="94" spans="22:23" customFormat="1" x14ac:dyDescent="0.15">
      <c r="V94" s="13" t="s">
        <v>79</v>
      </c>
      <c r="W94">
        <f t="shared" si="8"/>
        <v>0</v>
      </c>
    </row>
    <row r="95" spans="22:23" customFormat="1" x14ac:dyDescent="0.15">
      <c r="V95" s="8" t="s">
        <v>62</v>
      </c>
      <c r="W95">
        <f t="shared" si="8"/>
        <v>0</v>
      </c>
    </row>
    <row r="96" spans="22:23" customFormat="1" x14ac:dyDescent="0.15">
      <c r="V96" s="19" t="s">
        <v>81</v>
      </c>
      <c r="W96">
        <f t="shared" si="8"/>
        <v>0</v>
      </c>
    </row>
    <row r="97" spans="22:23" customFormat="1" x14ac:dyDescent="0.15">
      <c r="V97" s="9" t="s">
        <v>122</v>
      </c>
      <c r="W97">
        <f t="shared" si="8"/>
        <v>0</v>
      </c>
    </row>
    <row r="98" spans="22:23" customFormat="1" x14ac:dyDescent="0.15">
      <c r="V98" s="10" t="s">
        <v>112</v>
      </c>
      <c r="W98">
        <f t="shared" ref="W98:W129" si="9">COUNTIF($I$12:$U$999,V98)</f>
        <v>0</v>
      </c>
    </row>
    <row r="99" spans="22:23" customFormat="1" x14ac:dyDescent="0.15">
      <c r="V99" s="7" t="s">
        <v>312</v>
      </c>
      <c r="W99">
        <f t="shared" si="9"/>
        <v>0</v>
      </c>
    </row>
    <row r="100" spans="22:23" customFormat="1" x14ac:dyDescent="0.15">
      <c r="V100" s="8" t="s">
        <v>92</v>
      </c>
      <c r="W100">
        <f t="shared" si="9"/>
        <v>0</v>
      </c>
    </row>
    <row r="101" spans="22:23" customFormat="1" x14ac:dyDescent="0.15">
      <c r="V101" s="13" t="s">
        <v>121</v>
      </c>
      <c r="W101">
        <f t="shared" si="9"/>
        <v>0</v>
      </c>
    </row>
    <row r="102" spans="22:23" customFormat="1" x14ac:dyDescent="0.15">
      <c r="V102" s="13" t="s">
        <v>195</v>
      </c>
      <c r="W102">
        <f t="shared" si="9"/>
        <v>0</v>
      </c>
    </row>
    <row r="103" spans="22:23" customFormat="1" x14ac:dyDescent="0.15">
      <c r="V103" s="13" t="s">
        <v>87</v>
      </c>
      <c r="W103">
        <f t="shared" si="9"/>
        <v>0</v>
      </c>
    </row>
    <row r="104" spans="22:23" customFormat="1" x14ac:dyDescent="0.15">
      <c r="V104" s="19" t="s">
        <v>129</v>
      </c>
      <c r="W104">
        <f t="shared" si="9"/>
        <v>0</v>
      </c>
    </row>
    <row r="105" spans="22:23" x14ac:dyDescent="0.15">
      <c r="V105" s="8" t="s">
        <v>73</v>
      </c>
      <c r="W105">
        <f t="shared" si="9"/>
        <v>0</v>
      </c>
    </row>
    <row r="106" spans="22:23" x14ac:dyDescent="0.15">
      <c r="V106" s="7" t="s">
        <v>89</v>
      </c>
      <c r="W106">
        <f t="shared" si="9"/>
        <v>0</v>
      </c>
    </row>
    <row r="107" spans="22:23" x14ac:dyDescent="0.15">
      <c r="V107" s="13" t="s">
        <v>126</v>
      </c>
      <c r="W107">
        <f t="shared" si="9"/>
        <v>0</v>
      </c>
    </row>
    <row r="108" spans="22:23" x14ac:dyDescent="0.15">
      <c r="V108" s="19" t="s">
        <v>57</v>
      </c>
      <c r="W108">
        <f t="shared" si="9"/>
        <v>0</v>
      </c>
    </row>
    <row r="109" spans="22:23" x14ac:dyDescent="0.15">
      <c r="V109" s="8" t="s">
        <v>130</v>
      </c>
      <c r="W109">
        <f t="shared" si="9"/>
        <v>0</v>
      </c>
    </row>
    <row r="110" spans="22:23" x14ac:dyDescent="0.15">
      <c r="V110" s="13" t="s">
        <v>225</v>
      </c>
      <c r="W110">
        <f t="shared" si="9"/>
        <v>0</v>
      </c>
    </row>
    <row r="111" spans="22:23" x14ac:dyDescent="0.15">
      <c r="V111" s="19" t="s">
        <v>65</v>
      </c>
      <c r="W111">
        <f t="shared" si="9"/>
        <v>0</v>
      </c>
    </row>
    <row r="112" spans="22:23" x14ac:dyDescent="0.15">
      <c r="V112" s="8" t="s">
        <v>101</v>
      </c>
      <c r="W112">
        <f t="shared" si="9"/>
        <v>0</v>
      </c>
    </row>
    <row r="113" spans="22:23" x14ac:dyDescent="0.15">
      <c r="V113" s="10" t="s">
        <v>49</v>
      </c>
      <c r="W113">
        <f t="shared" si="9"/>
        <v>0</v>
      </c>
    </row>
    <row r="114" spans="22:23" x14ac:dyDescent="0.15">
      <c r="V114" s="9" t="s">
        <v>40</v>
      </c>
      <c r="W114">
        <f t="shared" si="9"/>
        <v>0</v>
      </c>
    </row>
    <row r="115" spans="22:23" x14ac:dyDescent="0.15">
      <c r="V115" s="8" t="s">
        <v>107</v>
      </c>
      <c r="W115">
        <f t="shared" si="9"/>
        <v>0</v>
      </c>
    </row>
    <row r="116" spans="22:23" x14ac:dyDescent="0.15">
      <c r="V116" s="13" t="s">
        <v>168</v>
      </c>
      <c r="W116">
        <f t="shared" si="9"/>
        <v>0</v>
      </c>
    </row>
    <row r="117" spans="22:23" x14ac:dyDescent="0.15">
      <c r="V117" s="9" t="s">
        <v>48</v>
      </c>
      <c r="W117">
        <f t="shared" si="9"/>
        <v>0</v>
      </c>
    </row>
    <row r="118" spans="22:23" x14ac:dyDescent="0.15">
      <c r="V118" s="13" t="s">
        <v>78</v>
      </c>
      <c r="W118">
        <f t="shared" si="9"/>
        <v>0</v>
      </c>
    </row>
    <row r="119" spans="22:23" x14ac:dyDescent="0.15">
      <c r="V119" s="9" t="s">
        <v>99</v>
      </c>
      <c r="W119">
        <f t="shared" si="9"/>
        <v>0</v>
      </c>
    </row>
    <row r="120" spans="22:23" x14ac:dyDescent="0.15">
      <c r="V120" s="19" t="s">
        <v>171</v>
      </c>
      <c r="W120">
        <f t="shared" si="9"/>
        <v>0</v>
      </c>
    </row>
    <row r="121" spans="22:23" x14ac:dyDescent="0.15">
      <c r="V121" s="19" t="s">
        <v>56</v>
      </c>
      <c r="W121">
        <f t="shared" si="9"/>
        <v>0</v>
      </c>
    </row>
    <row r="122" spans="22:23" x14ac:dyDescent="0.15">
      <c r="V122" s="9" t="s">
        <v>143</v>
      </c>
      <c r="W122">
        <f t="shared" si="9"/>
        <v>0</v>
      </c>
    </row>
    <row r="123" spans="22:23" x14ac:dyDescent="0.15">
      <c r="V123" s="10" t="s">
        <v>105</v>
      </c>
      <c r="W123">
        <f t="shared" si="9"/>
        <v>0</v>
      </c>
    </row>
    <row r="124" spans="22:23" x14ac:dyDescent="0.15">
      <c r="V124" s="19" t="s">
        <v>41</v>
      </c>
      <c r="W124">
        <f t="shared" si="9"/>
        <v>0</v>
      </c>
    </row>
    <row r="125" spans="22:23" x14ac:dyDescent="0.15">
      <c r="V125" s="10" t="s">
        <v>52</v>
      </c>
      <c r="W125">
        <f t="shared" si="9"/>
        <v>0</v>
      </c>
    </row>
    <row r="126" spans="22:23" x14ac:dyDescent="0.15">
      <c r="V126" s="19" t="s">
        <v>175</v>
      </c>
      <c r="W126">
        <f t="shared" si="9"/>
        <v>0</v>
      </c>
    </row>
    <row r="127" spans="22:23" x14ac:dyDescent="0.15">
      <c r="V127" s="7" t="s">
        <v>235</v>
      </c>
      <c r="W127">
        <f t="shared" si="9"/>
        <v>0</v>
      </c>
    </row>
    <row r="128" spans="22:23" x14ac:dyDescent="0.15">
      <c r="V128" s="10" t="s">
        <v>58</v>
      </c>
      <c r="W128">
        <f t="shared" si="9"/>
        <v>0</v>
      </c>
    </row>
    <row r="129" spans="22:23" x14ac:dyDescent="0.15">
      <c r="V129" s="8" t="s">
        <v>61</v>
      </c>
      <c r="W129">
        <f t="shared" si="9"/>
        <v>0</v>
      </c>
    </row>
    <row r="130" spans="22:23" x14ac:dyDescent="0.15">
      <c r="V130" s="13" t="s">
        <v>417</v>
      </c>
      <c r="W130">
        <f t="shared" ref="W130:W136" si="10">COUNTIF($I$12:$U$999,V130)</f>
        <v>0</v>
      </c>
    </row>
    <row r="131" spans="22:23" x14ac:dyDescent="0.15">
      <c r="W131">
        <f t="shared" si="10"/>
        <v>0</v>
      </c>
    </row>
    <row r="132" spans="22:23" x14ac:dyDescent="0.15">
      <c r="W132">
        <f t="shared" si="10"/>
        <v>0</v>
      </c>
    </row>
    <row r="133" spans="22:23" x14ac:dyDescent="0.15">
      <c r="W133">
        <f t="shared" si="10"/>
        <v>0</v>
      </c>
    </row>
    <row r="134" spans="22:23" x14ac:dyDescent="0.15">
      <c r="W134">
        <f t="shared" si="10"/>
        <v>0</v>
      </c>
    </row>
    <row r="135" spans="22:23" x14ac:dyDescent="0.15">
      <c r="W135">
        <f t="shared" si="10"/>
        <v>0</v>
      </c>
    </row>
    <row r="136" spans="22:23" x14ac:dyDescent="0.15">
      <c r="W136">
        <f t="shared" si="10"/>
        <v>0</v>
      </c>
    </row>
  </sheetData>
  <sortState ref="V2:W136">
    <sortCondition descending="1" ref="W2:W136"/>
  </sortState>
  <mergeCells count="3">
    <mergeCell ref="Q1:R1"/>
    <mergeCell ref="Y2:Z13"/>
    <mergeCell ref="C11:G11"/>
  </mergeCells>
  <phoneticPr fontId="1"/>
  <conditionalFormatting sqref="F2:F8">
    <cfRule type="cellIs" dxfId="53" priority="8" operator="equal">
      <formula>28</formula>
    </cfRule>
    <cfRule type="cellIs" dxfId="52" priority="9" operator="equal">
      <formula>1</formula>
    </cfRule>
  </conditionalFormatting>
  <conditionalFormatting sqref="F3:F8">
    <cfRule type="cellIs" dxfId="51" priority="7" operator="equal">
      <formula>2</formula>
    </cfRule>
  </conditionalFormatting>
  <conditionalFormatting sqref="C13:G42 J13:J14 K13:L13 J18:K19 L19:O19">
    <cfRule type="cellIs" dxfId="50" priority="1" operator="equal">
      <formula>"平井"</formula>
    </cfRule>
    <cfRule type="cellIs" dxfId="49" priority="2" operator="equal">
      <formula>"宇野"</formula>
    </cfRule>
    <cfRule type="cellIs" dxfId="48" priority="3" operator="equal">
      <formula>"今井"</formula>
    </cfRule>
    <cfRule type="cellIs" dxfId="47" priority="4" operator="equal">
      <formula>"菊地"</formula>
    </cfRule>
    <cfRule type="cellIs" dxfId="46" priority="5" operator="equal">
      <formula>"小林"</formula>
    </cfRule>
    <cfRule type="cellIs" dxfId="45" priority="6" operator="equal">
      <formula>"三上"</formula>
    </cfRule>
  </conditionalFormatting>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15</vt:i4>
      </vt:variant>
    </vt:vector>
  </HeadingPairs>
  <TitlesOfParts>
    <vt:vector size="15" baseType="lpstr">
      <vt:lpstr>START</vt:lpstr>
      <vt:lpstr>124</vt:lpstr>
      <vt:lpstr>125</vt:lpstr>
      <vt:lpstr>126</vt:lpstr>
      <vt:lpstr>127</vt:lpstr>
      <vt:lpstr>128</vt:lpstr>
      <vt:lpstr>129</vt:lpstr>
      <vt:lpstr>130</vt:lpstr>
      <vt:lpstr>131</vt:lpstr>
      <vt:lpstr>132</vt:lpstr>
      <vt:lpstr>133</vt:lpstr>
      <vt:lpstr>134</vt:lpstr>
      <vt:lpstr>135</vt:lpstr>
      <vt:lpstr>END</vt:lpstr>
      <vt:lpstr>通算成績</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mochi69</cp:lastModifiedBy>
  <dcterms:created xsi:type="dcterms:W3CDTF">2018-06-02T13:28:43Z</dcterms:created>
  <dcterms:modified xsi:type="dcterms:W3CDTF">2019-09-04T15:00:57Z</dcterms:modified>
</cp:coreProperties>
</file>