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 activeTab="17"/>
  </bookViews>
  <sheets>
    <sheet name="START" sheetId="14" r:id="rId1"/>
    <sheet name="136" sheetId="11" r:id="rId2"/>
    <sheet name="137" sheetId="25" r:id="rId3"/>
    <sheet name="138" sheetId="26" r:id="rId4"/>
    <sheet name="139" sheetId="28" r:id="rId5"/>
    <sheet name="140" sheetId="27" r:id="rId6"/>
    <sheet name="141" sheetId="29" r:id="rId7"/>
    <sheet name="142" sheetId="30" r:id="rId8"/>
    <sheet name="143" sheetId="31" r:id="rId9"/>
    <sheet name="144" sheetId="32" r:id="rId10"/>
    <sheet name="145" sheetId="33" r:id="rId11"/>
    <sheet name="146" sheetId="34" r:id="rId12"/>
    <sheet name="147" sheetId="35" r:id="rId13"/>
    <sheet name="148" sheetId="36" r:id="rId14"/>
    <sheet name="149" sheetId="37" r:id="rId15"/>
    <sheet name="150" sheetId="38" r:id="rId16"/>
    <sheet name="END" sheetId="13" r:id="rId17"/>
    <sheet name="通算成績" sheetId="12" r:id="rId18"/>
  </sheets>
  <calcPr calcId="145621"/>
</workbook>
</file>

<file path=xl/calcChain.xml><?xml version="1.0" encoding="utf-8"?>
<calcChain xmlns="http://schemas.openxmlformats.org/spreadsheetml/2006/main">
  <c r="W70" i="12" l="1"/>
  <c r="W38" i="12"/>
  <c r="W80" i="12"/>
  <c r="W76" i="12"/>
  <c r="W74" i="12"/>
  <c r="W43" i="12"/>
  <c r="W4" i="12"/>
  <c r="W47" i="12"/>
  <c r="W19" i="12"/>
  <c r="W62" i="12"/>
  <c r="W81" i="12"/>
  <c r="W31" i="12"/>
  <c r="W51" i="12"/>
  <c r="W27" i="12"/>
  <c r="W45" i="12"/>
  <c r="W75" i="12"/>
  <c r="W88" i="12"/>
  <c r="W30" i="12"/>
  <c r="W67" i="12"/>
  <c r="W32" i="12"/>
  <c r="W52" i="12"/>
  <c r="W85" i="12"/>
  <c r="W124" i="12"/>
  <c r="W3" i="12"/>
  <c r="W55" i="12"/>
  <c r="W8" i="12"/>
  <c r="W5" i="12"/>
  <c r="W10" i="12"/>
  <c r="W13" i="12"/>
  <c r="W9" i="12"/>
  <c r="W28" i="12"/>
  <c r="W21" i="12"/>
  <c r="W12" i="12"/>
  <c r="W39" i="12"/>
  <c r="W6" i="12"/>
  <c r="W24" i="12"/>
  <c r="W46" i="12"/>
  <c r="W14" i="12"/>
  <c r="W50" i="12"/>
  <c r="W17" i="12"/>
  <c r="W33" i="12"/>
  <c r="W16" i="12"/>
  <c r="W35" i="12"/>
  <c r="W68" i="12"/>
  <c r="W44" i="12"/>
  <c r="W59" i="12"/>
  <c r="W60" i="12"/>
  <c r="W56" i="12"/>
  <c r="W64" i="12"/>
  <c r="W49" i="12"/>
  <c r="W25" i="12"/>
  <c r="W34" i="12"/>
  <c r="W40" i="12"/>
  <c r="W71" i="12"/>
  <c r="W73" i="12"/>
  <c r="W84" i="12"/>
  <c r="W83" i="12"/>
  <c r="W87" i="12"/>
  <c r="W22" i="12"/>
  <c r="W82" i="12"/>
  <c r="W20" i="12"/>
  <c r="W54" i="12"/>
  <c r="W86" i="12"/>
  <c r="W92" i="12"/>
  <c r="W48" i="12"/>
  <c r="W98" i="12"/>
  <c r="W63" i="12"/>
  <c r="W72" i="12"/>
  <c r="W117" i="12"/>
  <c r="W122" i="12"/>
  <c r="W121" i="12"/>
  <c r="W112" i="12"/>
  <c r="W26" i="12"/>
  <c r="W7" i="12"/>
  <c r="W11" i="12"/>
  <c r="W42" i="12"/>
  <c r="W93" i="12"/>
  <c r="W100" i="12"/>
  <c r="W120" i="12"/>
  <c r="W61" i="12"/>
  <c r="W126" i="12"/>
  <c r="W110" i="12"/>
  <c r="W114" i="12"/>
  <c r="W18" i="12"/>
  <c r="W96" i="12"/>
  <c r="W23" i="12"/>
  <c r="W136" i="12"/>
  <c r="W134" i="12"/>
  <c r="W69" i="12"/>
  <c r="W137" i="12"/>
  <c r="W41" i="12"/>
  <c r="W113" i="12"/>
  <c r="W130" i="12"/>
  <c r="W15" i="12"/>
  <c r="W29" i="12"/>
  <c r="W89" i="12"/>
  <c r="W65" i="12"/>
  <c r="W125" i="12"/>
  <c r="W78" i="12"/>
  <c r="W116" i="12"/>
  <c r="W90" i="12"/>
  <c r="W37" i="12"/>
  <c r="W127" i="12"/>
  <c r="W101" i="12"/>
  <c r="W53" i="12"/>
  <c r="W91" i="12"/>
  <c r="W66" i="12"/>
  <c r="W123" i="12"/>
  <c r="W135" i="12"/>
  <c r="W115" i="12"/>
  <c r="W99" i="12"/>
  <c r="W77" i="12"/>
  <c r="W36" i="12"/>
  <c r="W107" i="12"/>
  <c r="W128" i="12"/>
  <c r="W131" i="12"/>
  <c r="W109" i="12"/>
  <c r="W108" i="12"/>
  <c r="W106" i="12"/>
  <c r="W118" i="12"/>
  <c r="W132" i="12"/>
  <c r="W105" i="12"/>
  <c r="W58" i="12"/>
  <c r="W102" i="12"/>
  <c r="W103" i="12"/>
  <c r="W94" i="12"/>
  <c r="W97" i="12"/>
  <c r="W129" i="12"/>
  <c r="W111" i="12"/>
  <c r="W119" i="12"/>
  <c r="W104" i="12"/>
  <c r="W95" i="12"/>
  <c r="W133" i="12"/>
  <c r="W57" i="12"/>
  <c r="W79" i="12"/>
  <c r="W2" i="12"/>
  <c r="W126" i="38" l="1"/>
  <c r="W125" i="38"/>
  <c r="W124" i="38"/>
  <c r="W123" i="38"/>
  <c r="W122" i="38"/>
  <c r="W121" i="38"/>
  <c r="W120" i="38"/>
  <c r="W119" i="38"/>
  <c r="W118" i="38"/>
  <c r="W117" i="38"/>
  <c r="W116" i="38"/>
  <c r="W115" i="38"/>
  <c r="W114" i="38"/>
  <c r="W113" i="38"/>
  <c r="W112" i="38"/>
  <c r="W111" i="38"/>
  <c r="W110" i="38"/>
  <c r="W109" i="38"/>
  <c r="W24" i="38"/>
  <c r="W108" i="38"/>
  <c r="W107" i="38"/>
  <c r="W106" i="38"/>
  <c r="W105" i="38"/>
  <c r="W104" i="38"/>
  <c r="W103" i="38"/>
  <c r="W102" i="38"/>
  <c r="W101" i="38"/>
  <c r="W100" i="38"/>
  <c r="W99" i="38"/>
  <c r="W98" i="38"/>
  <c r="W97" i="38"/>
  <c r="W96" i="38"/>
  <c r="W95" i="38"/>
  <c r="W94" i="38"/>
  <c r="W23" i="38"/>
  <c r="W93" i="38"/>
  <c r="W92" i="38"/>
  <c r="W91" i="38"/>
  <c r="W90" i="38"/>
  <c r="W89" i="38"/>
  <c r="W88" i="38"/>
  <c r="W87" i="38"/>
  <c r="W86" i="38"/>
  <c r="W85" i="38"/>
  <c r="W84" i="38"/>
  <c r="W83" i="38"/>
  <c r="W22" i="38"/>
  <c r="W82" i="38"/>
  <c r="W81" i="38"/>
  <c r="W80" i="38"/>
  <c r="W79" i="38"/>
  <c r="W78" i="38"/>
  <c r="W21" i="38"/>
  <c r="W77" i="38"/>
  <c r="W76" i="38"/>
  <c r="W75" i="38"/>
  <c r="W74" i="38"/>
  <c r="W73" i="38"/>
  <c r="W72" i="38"/>
  <c r="W71" i="38"/>
  <c r="W70" i="38"/>
  <c r="W8" i="38"/>
  <c r="W69" i="38"/>
  <c r="W68" i="38"/>
  <c r="W67" i="38"/>
  <c r="W66" i="38"/>
  <c r="W65" i="38"/>
  <c r="W64" i="38"/>
  <c r="W63" i="38"/>
  <c r="W62" i="38"/>
  <c r="W61" i="38"/>
  <c r="W60" i="38"/>
  <c r="W59" i="38"/>
  <c r="W13" i="38"/>
  <c r="W12" i="38"/>
  <c r="W58" i="38"/>
  <c r="W57" i="38"/>
  <c r="W20" i="38"/>
  <c r="W56" i="38"/>
  <c r="W55" i="38"/>
  <c r="W11" i="38"/>
  <c r="W54" i="38"/>
  <c r="W53" i="38"/>
  <c r="W52" i="38"/>
  <c r="W7" i="38"/>
  <c r="W51" i="38"/>
  <c r="W50" i="38"/>
  <c r="W49" i="38"/>
  <c r="W48" i="38"/>
  <c r="W47" i="38"/>
  <c r="W19" i="38"/>
  <c r="W18" i="38"/>
  <c r="W46" i="38"/>
  <c r="W6" i="38"/>
  <c r="W17" i="38"/>
  <c r="W45" i="38"/>
  <c r="W44" i="38"/>
  <c r="W43" i="38"/>
  <c r="W16" i="38"/>
  <c r="W42" i="38"/>
  <c r="W10" i="38"/>
  <c r="W41" i="38"/>
  <c r="W5" i="38"/>
  <c r="W40" i="38"/>
  <c r="W4" i="38"/>
  <c r="W39" i="38"/>
  <c r="W38" i="38"/>
  <c r="W15" i="38"/>
  <c r="W37" i="38"/>
  <c r="W36" i="38"/>
  <c r="W35" i="38"/>
  <c r="W34" i="38"/>
  <c r="W33" i="38"/>
  <c r="W32" i="38"/>
  <c r="W14" i="38"/>
  <c r="W9" i="38"/>
  <c r="W31" i="38"/>
  <c r="W3" i="38"/>
  <c r="W30" i="38"/>
  <c r="N8" i="38"/>
  <c r="M8" i="38"/>
  <c r="I8" i="38"/>
  <c r="H8" i="38"/>
  <c r="W29" i="38"/>
  <c r="N7" i="38"/>
  <c r="M7" i="38"/>
  <c r="I7" i="38"/>
  <c r="H7" i="38"/>
  <c r="W28" i="38"/>
  <c r="N6" i="38"/>
  <c r="M6" i="38"/>
  <c r="I6" i="38"/>
  <c r="H6" i="38"/>
  <c r="W27" i="38"/>
  <c r="N5" i="38"/>
  <c r="M5" i="38"/>
  <c r="I5" i="38"/>
  <c r="H5" i="38"/>
  <c r="W2" i="38"/>
  <c r="N4" i="38"/>
  <c r="M4" i="38"/>
  <c r="I4" i="38"/>
  <c r="H4" i="38"/>
  <c r="W26" i="38"/>
  <c r="N3" i="38"/>
  <c r="M3" i="38"/>
  <c r="I3" i="38"/>
  <c r="P3" i="38" s="1"/>
  <c r="H3" i="38"/>
  <c r="W25" i="38"/>
  <c r="R3" i="38" l="1"/>
  <c r="Q3" i="38"/>
  <c r="P7" i="38"/>
  <c r="Q7" i="38"/>
  <c r="P5" i="38"/>
  <c r="Q5" i="38"/>
  <c r="R4" i="38"/>
  <c r="R6" i="38"/>
  <c r="R8" i="38"/>
  <c r="P4" i="38"/>
  <c r="Q4" i="38"/>
  <c r="R5" i="38"/>
  <c r="P6" i="38"/>
  <c r="Q6" i="38"/>
  <c r="R7" i="38"/>
  <c r="P8" i="38"/>
  <c r="Q8" i="38"/>
  <c r="O3" i="38"/>
  <c r="O5" i="38"/>
  <c r="O7" i="38"/>
  <c r="O4" i="38"/>
  <c r="O6" i="38"/>
  <c r="O8" i="38"/>
  <c r="W123" i="37"/>
  <c r="W124" i="37"/>
  <c r="W125" i="37"/>
  <c r="W126" i="37"/>
  <c r="W127" i="37"/>
  <c r="W3" i="37"/>
  <c r="W20" i="37"/>
  <c r="W122" i="37"/>
  <c r="W121" i="37"/>
  <c r="W120" i="37"/>
  <c r="W119" i="37"/>
  <c r="W118" i="37"/>
  <c r="W117" i="37"/>
  <c r="W116" i="37"/>
  <c r="W115" i="37"/>
  <c r="W114" i="37"/>
  <c r="W113" i="37"/>
  <c r="W112" i="37"/>
  <c r="W111" i="37"/>
  <c r="W110" i="37"/>
  <c r="W109" i="37"/>
  <c r="W108" i="37"/>
  <c r="W107" i="37"/>
  <c r="W106" i="37"/>
  <c r="W105" i="37"/>
  <c r="W104" i="37"/>
  <c r="W103" i="37"/>
  <c r="W102" i="37"/>
  <c r="W101" i="37"/>
  <c r="W100" i="37"/>
  <c r="W99" i="37"/>
  <c r="W98" i="37"/>
  <c r="W97" i="37"/>
  <c r="W96" i="37"/>
  <c r="W95" i="37"/>
  <c r="W94" i="37"/>
  <c r="W93" i="37"/>
  <c r="W92" i="37"/>
  <c r="W91" i="37"/>
  <c r="W90" i="37"/>
  <c r="W89" i="37"/>
  <c r="W88" i="37"/>
  <c r="W87" i="37"/>
  <c r="W19" i="37"/>
  <c r="W86" i="37"/>
  <c r="W85" i="37"/>
  <c r="W84" i="37"/>
  <c r="W83" i="37"/>
  <c r="W82" i="37"/>
  <c r="W81" i="37"/>
  <c r="W80" i="37"/>
  <c r="W79" i="37"/>
  <c r="W78" i="37"/>
  <c r="W77" i="37"/>
  <c r="W76" i="37"/>
  <c r="W75" i="37"/>
  <c r="W74" i="37"/>
  <c r="W73" i="37"/>
  <c r="W72" i="37"/>
  <c r="W71" i="37"/>
  <c r="W70" i="37"/>
  <c r="W69" i="37"/>
  <c r="W68" i="37"/>
  <c r="W67" i="37"/>
  <c r="W66" i="37"/>
  <c r="W65" i="37"/>
  <c r="W64" i="37"/>
  <c r="W63" i="37"/>
  <c r="W18" i="37"/>
  <c r="W62" i="37"/>
  <c r="W61" i="37"/>
  <c r="W60" i="37"/>
  <c r="W17" i="37"/>
  <c r="W59" i="37"/>
  <c r="W22" i="37"/>
  <c r="W58" i="37"/>
  <c r="W16" i="37"/>
  <c r="W15" i="37"/>
  <c r="W21" i="37"/>
  <c r="W57" i="37"/>
  <c r="W56" i="37"/>
  <c r="W55" i="37"/>
  <c r="W54" i="37"/>
  <c r="W53" i="37"/>
  <c r="W52" i="37"/>
  <c r="W51" i="37"/>
  <c r="W50" i="37"/>
  <c r="W49" i="37"/>
  <c r="W48" i="37"/>
  <c r="W47" i="37"/>
  <c r="W14" i="37"/>
  <c r="W46" i="37"/>
  <c r="W7" i="37"/>
  <c r="W45" i="37"/>
  <c r="W2" i="37"/>
  <c r="W44" i="37"/>
  <c r="W6" i="37"/>
  <c r="W5" i="37"/>
  <c r="W43" i="37"/>
  <c r="W42" i="37"/>
  <c r="W41" i="37"/>
  <c r="W40" i="37"/>
  <c r="W39" i="37"/>
  <c r="W13" i="37"/>
  <c r="W38" i="37"/>
  <c r="W37" i="37"/>
  <c r="W36" i="37"/>
  <c r="W35" i="37"/>
  <c r="W34" i="37"/>
  <c r="W8" i="37"/>
  <c r="W33" i="37"/>
  <c r="W12" i="37"/>
  <c r="W32" i="37"/>
  <c r="W31" i="37"/>
  <c r="W11" i="37"/>
  <c r="W10" i="37"/>
  <c r="W30" i="37"/>
  <c r="W29" i="37"/>
  <c r="W28" i="37"/>
  <c r="W27" i="37"/>
  <c r="N8" i="37"/>
  <c r="M8" i="37"/>
  <c r="I8" i="37"/>
  <c r="H8" i="37"/>
  <c r="W9" i="37"/>
  <c r="N7" i="37"/>
  <c r="M7" i="37"/>
  <c r="I7" i="37"/>
  <c r="H7" i="37"/>
  <c r="W26" i="37"/>
  <c r="N6" i="37"/>
  <c r="M6" i="37"/>
  <c r="I6" i="37"/>
  <c r="H6" i="37"/>
  <c r="W25" i="37"/>
  <c r="N5" i="37"/>
  <c r="M5" i="37"/>
  <c r="I5" i="37"/>
  <c r="H5" i="37"/>
  <c r="W24" i="37"/>
  <c r="N4" i="37"/>
  <c r="M4" i="37"/>
  <c r="I4" i="37"/>
  <c r="H4" i="37"/>
  <c r="W4" i="37"/>
  <c r="N3" i="37"/>
  <c r="M3" i="37"/>
  <c r="I3" i="37"/>
  <c r="H3" i="37"/>
  <c r="W23" i="37"/>
  <c r="O9" i="38" l="1"/>
  <c r="Q4" i="37"/>
  <c r="Q6" i="37"/>
  <c r="Q8" i="37"/>
  <c r="R3" i="37"/>
  <c r="R5" i="37"/>
  <c r="R7" i="37"/>
  <c r="P3" i="37"/>
  <c r="Q3" i="37"/>
  <c r="P4" i="37"/>
  <c r="R4" i="37"/>
  <c r="P5" i="37"/>
  <c r="Q5" i="37"/>
  <c r="P6" i="37"/>
  <c r="R6" i="37"/>
  <c r="P7" i="37"/>
  <c r="Q7" i="37"/>
  <c r="P8" i="37"/>
  <c r="R8" i="37"/>
  <c r="O5" i="37"/>
  <c r="O4" i="37"/>
  <c r="O6" i="37"/>
  <c r="O8" i="37"/>
  <c r="O3" i="37"/>
  <c r="O7" i="37"/>
  <c r="W124" i="36"/>
  <c r="W125" i="36"/>
  <c r="W18" i="36"/>
  <c r="W32" i="36"/>
  <c r="W126" i="36"/>
  <c r="W28" i="36"/>
  <c r="W27" i="36"/>
  <c r="W123" i="36"/>
  <c r="W122" i="36"/>
  <c r="W121" i="36"/>
  <c r="W120" i="36"/>
  <c r="W119" i="36"/>
  <c r="W118" i="36"/>
  <c r="W117" i="36"/>
  <c r="W116" i="36"/>
  <c r="W115" i="36"/>
  <c r="W114" i="36"/>
  <c r="W113" i="36"/>
  <c r="W112" i="36"/>
  <c r="W111" i="36"/>
  <c r="W110" i="36"/>
  <c r="W26" i="36"/>
  <c r="W109" i="36"/>
  <c r="W108" i="36"/>
  <c r="W107" i="36"/>
  <c r="W106" i="36"/>
  <c r="W105" i="36"/>
  <c r="W104" i="36"/>
  <c r="W103" i="36"/>
  <c r="W25" i="36"/>
  <c r="W102" i="36"/>
  <c r="W101" i="36"/>
  <c r="W100" i="36"/>
  <c r="W99" i="36"/>
  <c r="W98" i="36"/>
  <c r="W14" i="36"/>
  <c r="W97" i="36"/>
  <c r="W96" i="36"/>
  <c r="W95" i="36"/>
  <c r="W94" i="36"/>
  <c r="W93" i="36"/>
  <c r="W92" i="36"/>
  <c r="W24" i="36"/>
  <c r="W91" i="36"/>
  <c r="W90" i="36"/>
  <c r="W89" i="36"/>
  <c r="W88" i="36"/>
  <c r="W87" i="36"/>
  <c r="W86" i="36"/>
  <c r="W85" i="36"/>
  <c r="W84" i="36"/>
  <c r="W83" i="36"/>
  <c r="W82" i="36"/>
  <c r="W81" i="36"/>
  <c r="W23" i="36"/>
  <c r="W80" i="36"/>
  <c r="W79" i="36"/>
  <c r="W78" i="36"/>
  <c r="W77" i="36"/>
  <c r="W76" i="36"/>
  <c r="W75" i="36"/>
  <c r="W74" i="36"/>
  <c r="W73" i="36"/>
  <c r="W72" i="36"/>
  <c r="W9" i="36"/>
  <c r="W71" i="36"/>
  <c r="W70" i="36"/>
  <c r="W69" i="36"/>
  <c r="W31" i="36"/>
  <c r="W68" i="36"/>
  <c r="W67" i="36"/>
  <c r="W66" i="36"/>
  <c r="W65" i="36"/>
  <c r="W2" i="36"/>
  <c r="W64" i="36"/>
  <c r="W63" i="36"/>
  <c r="W62" i="36"/>
  <c r="W13" i="36"/>
  <c r="W61" i="36"/>
  <c r="W60" i="36"/>
  <c r="W59" i="36"/>
  <c r="W12" i="36"/>
  <c r="W8" i="36"/>
  <c r="W58" i="36"/>
  <c r="W22" i="36"/>
  <c r="W57" i="36"/>
  <c r="W56" i="36"/>
  <c r="W55" i="36"/>
  <c r="W54" i="36"/>
  <c r="W53" i="36"/>
  <c r="W52" i="36"/>
  <c r="W51" i="36"/>
  <c r="W11" i="36"/>
  <c r="W50" i="36"/>
  <c r="W49" i="36"/>
  <c r="W4" i="36"/>
  <c r="W48" i="36"/>
  <c r="W16" i="36"/>
  <c r="W47" i="36"/>
  <c r="W10" i="36"/>
  <c r="W21" i="36"/>
  <c r="W46" i="36"/>
  <c r="W45" i="36"/>
  <c r="W20" i="36"/>
  <c r="W44" i="36"/>
  <c r="W43" i="36"/>
  <c r="W42" i="36"/>
  <c r="W41" i="36"/>
  <c r="W17" i="36"/>
  <c r="W40" i="36"/>
  <c r="W39" i="36"/>
  <c r="W38" i="36"/>
  <c r="W37" i="36"/>
  <c r="W36" i="36"/>
  <c r="W35" i="36"/>
  <c r="W15" i="36"/>
  <c r="W30" i="36"/>
  <c r="W6" i="36"/>
  <c r="W19" i="36"/>
  <c r="N8" i="36"/>
  <c r="M8" i="36"/>
  <c r="Q8" i="36" s="1"/>
  <c r="I8" i="36"/>
  <c r="H8" i="36"/>
  <c r="W34" i="36"/>
  <c r="N7" i="36"/>
  <c r="M7" i="36"/>
  <c r="I7" i="36"/>
  <c r="H7" i="36"/>
  <c r="W3" i="36"/>
  <c r="N6" i="36"/>
  <c r="M6" i="36"/>
  <c r="I6" i="36"/>
  <c r="H6" i="36"/>
  <c r="W33" i="36"/>
  <c r="N5" i="36"/>
  <c r="M5" i="36"/>
  <c r="I5" i="36"/>
  <c r="H5" i="36"/>
  <c r="W29" i="36"/>
  <c r="N4" i="36"/>
  <c r="M4" i="36"/>
  <c r="I4" i="36"/>
  <c r="H4" i="36"/>
  <c r="W5" i="36"/>
  <c r="N3" i="36"/>
  <c r="M3" i="36"/>
  <c r="I3" i="36"/>
  <c r="H3" i="36"/>
  <c r="W7" i="36"/>
  <c r="O9" i="37" l="1"/>
  <c r="Q4" i="36"/>
  <c r="Q6" i="36"/>
  <c r="R3" i="36"/>
  <c r="R5" i="36"/>
  <c r="R7" i="36"/>
  <c r="P3" i="36"/>
  <c r="Q3" i="36"/>
  <c r="P4" i="36"/>
  <c r="R4" i="36"/>
  <c r="P5" i="36"/>
  <c r="Q5" i="36"/>
  <c r="P6" i="36"/>
  <c r="R6" i="36"/>
  <c r="P7" i="36"/>
  <c r="Q7" i="36"/>
  <c r="P8" i="36"/>
  <c r="R8" i="36"/>
  <c r="O3" i="36"/>
  <c r="O4" i="36"/>
  <c r="O6" i="36"/>
  <c r="O8" i="36"/>
  <c r="O5" i="36"/>
  <c r="O7" i="36"/>
  <c r="W21" i="35"/>
  <c r="W122" i="35"/>
  <c r="W121" i="35"/>
  <c r="W120" i="35"/>
  <c r="W119" i="35"/>
  <c r="W118" i="35"/>
  <c r="W117" i="35"/>
  <c r="W116" i="35"/>
  <c r="W115" i="35"/>
  <c r="W114" i="35"/>
  <c r="W113" i="35"/>
  <c r="W112" i="35"/>
  <c r="W111" i="35"/>
  <c r="W110" i="35"/>
  <c r="W109" i="35"/>
  <c r="W108" i="35"/>
  <c r="W107" i="35"/>
  <c r="W106" i="35"/>
  <c r="W105" i="35"/>
  <c r="W104" i="35"/>
  <c r="W103" i="35"/>
  <c r="W102" i="35"/>
  <c r="W101" i="35"/>
  <c r="W100" i="35"/>
  <c r="W99" i="35"/>
  <c r="W98" i="35"/>
  <c r="W97" i="35"/>
  <c r="W96" i="35"/>
  <c r="W95" i="35"/>
  <c r="W94" i="35"/>
  <c r="W93" i="35"/>
  <c r="W92" i="35"/>
  <c r="W91" i="35"/>
  <c r="W90" i="35"/>
  <c r="W89" i="35"/>
  <c r="W88" i="35"/>
  <c r="W87" i="35"/>
  <c r="W86" i="35"/>
  <c r="W85" i="35"/>
  <c r="W84" i="35"/>
  <c r="W83" i="35"/>
  <c r="W82" i="35"/>
  <c r="W81" i="35"/>
  <c r="W80" i="35"/>
  <c r="W79" i="35"/>
  <c r="W78" i="35"/>
  <c r="W77" i="35"/>
  <c r="W20" i="35"/>
  <c r="W76" i="35"/>
  <c r="W75" i="35"/>
  <c r="W74" i="35"/>
  <c r="W73" i="35"/>
  <c r="W72" i="35"/>
  <c r="W19" i="35"/>
  <c r="W9" i="35"/>
  <c r="W71" i="35"/>
  <c r="W70" i="35"/>
  <c r="W69" i="35"/>
  <c r="W68" i="35"/>
  <c r="W67" i="35"/>
  <c r="W66" i="35"/>
  <c r="W65" i="35"/>
  <c r="W64" i="35"/>
  <c r="W63" i="35"/>
  <c r="W62" i="35"/>
  <c r="W61" i="35"/>
  <c r="W60" i="35"/>
  <c r="W59" i="35"/>
  <c r="W58" i="35"/>
  <c r="W57" i="35"/>
  <c r="W56" i="35"/>
  <c r="W55" i="35"/>
  <c r="W18" i="35"/>
  <c r="W54" i="35"/>
  <c r="W53" i="35"/>
  <c r="W2" i="35"/>
  <c r="W52" i="35"/>
  <c r="W51" i="35"/>
  <c r="W50" i="35"/>
  <c r="W49" i="35"/>
  <c r="W48" i="35"/>
  <c r="W47" i="35"/>
  <c r="W46" i="35"/>
  <c r="W17" i="35"/>
  <c r="W45" i="35"/>
  <c r="W16" i="35"/>
  <c r="W44" i="35"/>
  <c r="W43" i="35"/>
  <c r="W42" i="35"/>
  <c r="W41" i="35"/>
  <c r="W40" i="35"/>
  <c r="W8" i="35"/>
  <c r="W39" i="35"/>
  <c r="W38" i="35"/>
  <c r="W37" i="35"/>
  <c r="W36" i="35"/>
  <c r="W35" i="35"/>
  <c r="W15" i="35"/>
  <c r="W34" i="35"/>
  <c r="W33" i="35"/>
  <c r="W14" i="35"/>
  <c r="W13" i="35"/>
  <c r="W32" i="35"/>
  <c r="W31" i="35"/>
  <c r="W30" i="35"/>
  <c r="W29" i="35"/>
  <c r="W7" i="35"/>
  <c r="W28" i="35"/>
  <c r="W27" i="35"/>
  <c r="W12" i="35"/>
  <c r="W26" i="35"/>
  <c r="W25" i="35"/>
  <c r="W24" i="35"/>
  <c r="W11" i="35"/>
  <c r="W6" i="35"/>
  <c r="N8" i="35"/>
  <c r="M8" i="35"/>
  <c r="I8" i="35"/>
  <c r="P8" i="35" s="1"/>
  <c r="H8" i="35"/>
  <c r="W23" i="35"/>
  <c r="N7" i="35"/>
  <c r="M7" i="35"/>
  <c r="Q7" i="35" s="1"/>
  <c r="I7" i="35"/>
  <c r="H7" i="35"/>
  <c r="P7" i="35" s="1"/>
  <c r="W22" i="35"/>
  <c r="N6" i="35"/>
  <c r="M6" i="35"/>
  <c r="I6" i="35"/>
  <c r="P6" i="35" s="1"/>
  <c r="H6" i="35"/>
  <c r="W5" i="35"/>
  <c r="N5" i="35"/>
  <c r="M5" i="35"/>
  <c r="I5" i="35"/>
  <c r="H5" i="35"/>
  <c r="W10" i="35"/>
  <c r="N4" i="35"/>
  <c r="M4" i="35"/>
  <c r="I4" i="35"/>
  <c r="P4" i="35" s="1"/>
  <c r="H4" i="35"/>
  <c r="W3" i="35"/>
  <c r="N3" i="35"/>
  <c r="M3" i="35"/>
  <c r="Q3" i="35" s="1"/>
  <c r="I3" i="35"/>
  <c r="H3" i="35"/>
  <c r="P3" i="35" s="1"/>
  <c r="W4" i="35"/>
  <c r="O9" i="36" l="1"/>
  <c r="R4" i="35"/>
  <c r="P5" i="35"/>
  <c r="Q5" i="35"/>
  <c r="R6" i="35"/>
  <c r="R8" i="35"/>
  <c r="R3" i="35"/>
  <c r="Q4" i="35"/>
  <c r="R5" i="35"/>
  <c r="Q6" i="35"/>
  <c r="R7" i="35"/>
  <c r="Q8" i="35"/>
  <c r="O3" i="35"/>
  <c r="O7" i="35"/>
  <c r="O5" i="35"/>
  <c r="O4" i="35"/>
  <c r="O6" i="35"/>
  <c r="O8" i="35"/>
  <c r="W27" i="34"/>
  <c r="W121" i="34"/>
  <c r="W26" i="34"/>
  <c r="W120" i="34"/>
  <c r="W119" i="34"/>
  <c r="W118" i="34"/>
  <c r="W117" i="34"/>
  <c r="W116" i="34"/>
  <c r="W115" i="34"/>
  <c r="W114" i="34"/>
  <c r="W113" i="34"/>
  <c r="W112" i="34"/>
  <c r="W111" i="34"/>
  <c r="W110" i="34"/>
  <c r="W109" i="34"/>
  <c r="W108" i="34"/>
  <c r="W107" i="34"/>
  <c r="W106" i="34"/>
  <c r="W105" i="34"/>
  <c r="W25" i="34"/>
  <c r="W104" i="34"/>
  <c r="W103" i="34"/>
  <c r="W102" i="34"/>
  <c r="W101" i="34"/>
  <c r="W100" i="34"/>
  <c r="W99" i="34"/>
  <c r="W98" i="34"/>
  <c r="W97" i="34"/>
  <c r="W96" i="34"/>
  <c r="W95" i="34"/>
  <c r="W94" i="34"/>
  <c r="W93" i="34"/>
  <c r="W92" i="34"/>
  <c r="W91" i="34"/>
  <c r="W90" i="34"/>
  <c r="W89" i="34"/>
  <c r="W88" i="34"/>
  <c r="W87" i="34"/>
  <c r="W86" i="34"/>
  <c r="W85" i="34"/>
  <c r="W84" i="34"/>
  <c r="W83" i="34"/>
  <c r="W82" i="34"/>
  <c r="W81" i="34"/>
  <c r="W80" i="34"/>
  <c r="W79" i="34"/>
  <c r="W78" i="34"/>
  <c r="W77" i="34"/>
  <c r="W76" i="34"/>
  <c r="W75" i="34"/>
  <c r="W74" i="34"/>
  <c r="W73" i="34"/>
  <c r="W24" i="34"/>
  <c r="W23" i="34"/>
  <c r="W72" i="34"/>
  <c r="W71" i="34"/>
  <c r="W70" i="34"/>
  <c r="W22" i="34"/>
  <c r="W11" i="34"/>
  <c r="W69" i="34"/>
  <c r="W68" i="34"/>
  <c r="W21" i="34"/>
  <c r="W20" i="34"/>
  <c r="W67" i="34"/>
  <c r="W66" i="34"/>
  <c r="W65" i="34"/>
  <c r="W10" i="34"/>
  <c r="W64" i="34"/>
  <c r="W63" i="34"/>
  <c r="W9" i="34"/>
  <c r="W19" i="34"/>
  <c r="W18" i="34"/>
  <c r="W62" i="34"/>
  <c r="W61" i="34"/>
  <c r="W60" i="34"/>
  <c r="W59" i="34"/>
  <c r="W58" i="34"/>
  <c r="W57" i="34"/>
  <c r="W56" i="34"/>
  <c r="W55" i="34"/>
  <c r="W54" i="34"/>
  <c r="W17" i="34"/>
  <c r="W16" i="34"/>
  <c r="W53" i="34"/>
  <c r="W52" i="34"/>
  <c r="W15" i="34"/>
  <c r="W51" i="34"/>
  <c r="W50" i="34"/>
  <c r="W49" i="34"/>
  <c r="W48" i="34"/>
  <c r="W47" i="34"/>
  <c r="W46" i="34"/>
  <c r="W45" i="34"/>
  <c r="W44" i="34"/>
  <c r="W43" i="34"/>
  <c r="W42" i="34"/>
  <c r="W41" i="34"/>
  <c r="W40" i="34"/>
  <c r="W39" i="34"/>
  <c r="W8" i="34"/>
  <c r="W38" i="34"/>
  <c r="W14" i="34"/>
  <c r="W37" i="34"/>
  <c r="W7" i="34"/>
  <c r="W3" i="34"/>
  <c r="W36" i="34"/>
  <c r="W4" i="34"/>
  <c r="W6" i="34"/>
  <c r="W35" i="34"/>
  <c r="W34" i="34"/>
  <c r="W33" i="34"/>
  <c r="W32" i="34"/>
  <c r="W13" i="34"/>
  <c r="W31" i="34"/>
  <c r="N8" i="34"/>
  <c r="M8" i="34"/>
  <c r="I8" i="34"/>
  <c r="P8" i="34" s="1"/>
  <c r="H8" i="34"/>
  <c r="W30" i="34"/>
  <c r="N7" i="34"/>
  <c r="M7" i="34"/>
  <c r="Q7" i="34" s="1"/>
  <c r="I7" i="34"/>
  <c r="H7" i="34"/>
  <c r="P7" i="34" s="1"/>
  <c r="W29" i="34"/>
  <c r="N6" i="34"/>
  <c r="M6" i="34"/>
  <c r="I6" i="34"/>
  <c r="H6" i="34"/>
  <c r="W5" i="34"/>
  <c r="N5" i="34"/>
  <c r="M5" i="34"/>
  <c r="I5" i="34"/>
  <c r="H5" i="34"/>
  <c r="W2" i="34"/>
  <c r="N4" i="34"/>
  <c r="M4" i="34"/>
  <c r="I4" i="34"/>
  <c r="H4" i="34"/>
  <c r="W12" i="34"/>
  <c r="N3" i="34"/>
  <c r="M3" i="34"/>
  <c r="I3" i="34"/>
  <c r="H3" i="34"/>
  <c r="W28" i="34"/>
  <c r="W25" i="33"/>
  <c r="W26" i="33"/>
  <c r="W2" i="33"/>
  <c r="W121" i="33"/>
  <c r="W120" i="33"/>
  <c r="W24" i="33"/>
  <c r="W119" i="33"/>
  <c r="W118" i="33"/>
  <c r="W117" i="33"/>
  <c r="W116" i="33"/>
  <c r="W115" i="33"/>
  <c r="W114" i="33"/>
  <c r="W113" i="33"/>
  <c r="W112" i="33"/>
  <c r="W111" i="33"/>
  <c r="W110" i="33"/>
  <c r="W109" i="33"/>
  <c r="W108" i="33"/>
  <c r="W107" i="33"/>
  <c r="W106" i="33"/>
  <c r="W105" i="33"/>
  <c r="W104" i="33"/>
  <c r="W103" i="33"/>
  <c r="W102" i="33"/>
  <c r="W101" i="33"/>
  <c r="W100" i="33"/>
  <c r="W23" i="33"/>
  <c r="W99" i="33"/>
  <c r="W98" i="33"/>
  <c r="W97" i="33"/>
  <c r="W96" i="33"/>
  <c r="W95" i="33"/>
  <c r="W94" i="33"/>
  <c r="W11" i="33"/>
  <c r="W93" i="33"/>
  <c r="W92" i="33"/>
  <c r="W91" i="33"/>
  <c r="W90" i="33"/>
  <c r="W89" i="33"/>
  <c r="W88" i="33"/>
  <c r="W87" i="33"/>
  <c r="W86" i="33"/>
  <c r="W22" i="33"/>
  <c r="W85" i="33"/>
  <c r="W84" i="33"/>
  <c r="W83" i="33"/>
  <c r="W82" i="33"/>
  <c r="W81" i="33"/>
  <c r="W80" i="33"/>
  <c r="W79" i="33"/>
  <c r="W78" i="33"/>
  <c r="W77" i="33"/>
  <c r="W76" i="33"/>
  <c r="W75" i="33"/>
  <c r="W74" i="33"/>
  <c r="W73" i="33"/>
  <c r="W21" i="33"/>
  <c r="W72" i="33"/>
  <c r="W71" i="33"/>
  <c r="W10" i="33"/>
  <c r="W70" i="33"/>
  <c r="W20" i="33"/>
  <c r="W69" i="33"/>
  <c r="W19" i="33"/>
  <c r="W68" i="33"/>
  <c r="W67" i="33"/>
  <c r="W66" i="33"/>
  <c r="W65" i="33"/>
  <c r="W64" i="33"/>
  <c r="W63" i="33"/>
  <c r="W62" i="33"/>
  <c r="W61" i="33"/>
  <c r="W60" i="33"/>
  <c r="W59" i="33"/>
  <c r="W58" i="33"/>
  <c r="W57" i="33"/>
  <c r="W56" i="33"/>
  <c r="W55" i="33"/>
  <c r="W9" i="33"/>
  <c r="W54" i="33"/>
  <c r="W53" i="33"/>
  <c r="W8" i="33"/>
  <c r="W52" i="33"/>
  <c r="W18" i="33"/>
  <c r="W51" i="33"/>
  <c r="W50" i="33"/>
  <c r="W49" i="33"/>
  <c r="W48" i="33"/>
  <c r="W47" i="33"/>
  <c r="W46" i="33"/>
  <c r="W17" i="33"/>
  <c r="W16" i="33"/>
  <c r="W15" i="33"/>
  <c r="W45" i="33"/>
  <c r="W7" i="33"/>
  <c r="W6" i="33"/>
  <c r="W44" i="33"/>
  <c r="W43" i="33"/>
  <c r="W42" i="33"/>
  <c r="W41" i="33"/>
  <c r="W40" i="33"/>
  <c r="W39" i="33"/>
  <c r="W38" i="33"/>
  <c r="W37" i="33"/>
  <c r="W36" i="33"/>
  <c r="W35" i="33"/>
  <c r="W34" i="33"/>
  <c r="W33" i="33"/>
  <c r="W32" i="33"/>
  <c r="W5" i="33"/>
  <c r="W14" i="33"/>
  <c r="W31" i="33"/>
  <c r="W13" i="33"/>
  <c r="W30" i="33"/>
  <c r="N8" i="33"/>
  <c r="M8" i="33"/>
  <c r="I8" i="33"/>
  <c r="H8" i="33"/>
  <c r="W29" i="33"/>
  <c r="N7" i="33"/>
  <c r="M7" i="33"/>
  <c r="I7" i="33"/>
  <c r="H7" i="33"/>
  <c r="W28" i="33"/>
  <c r="N6" i="33"/>
  <c r="M6" i="33"/>
  <c r="I6" i="33"/>
  <c r="H6" i="33"/>
  <c r="W12" i="33"/>
  <c r="N5" i="33"/>
  <c r="M5" i="33"/>
  <c r="I5" i="33"/>
  <c r="H5" i="33"/>
  <c r="W4" i="33"/>
  <c r="N4" i="33"/>
  <c r="M4" i="33"/>
  <c r="I4" i="33"/>
  <c r="H4" i="33"/>
  <c r="W3" i="33"/>
  <c r="N3" i="33"/>
  <c r="M3" i="33"/>
  <c r="Q3" i="33" s="1"/>
  <c r="I3" i="33"/>
  <c r="H3" i="33"/>
  <c r="W27" i="33"/>
  <c r="O9" i="35" l="1"/>
  <c r="P3" i="34"/>
  <c r="Q3" i="34"/>
  <c r="P6" i="34"/>
  <c r="P5" i="34"/>
  <c r="Q5" i="34"/>
  <c r="P4" i="34"/>
  <c r="R3" i="34"/>
  <c r="Q4" i="34"/>
  <c r="R5" i="34"/>
  <c r="Q6" i="34"/>
  <c r="R7" i="34"/>
  <c r="Q8" i="34"/>
  <c r="R4" i="34"/>
  <c r="R6" i="34"/>
  <c r="R8" i="34"/>
  <c r="O5" i="34"/>
  <c r="O3" i="34"/>
  <c r="O7" i="34"/>
  <c r="O4" i="34"/>
  <c r="O6" i="34"/>
  <c r="O8" i="34"/>
  <c r="Q7" i="33"/>
  <c r="Q5" i="33"/>
  <c r="P3" i="33"/>
  <c r="R3" i="33"/>
  <c r="P4" i="33"/>
  <c r="Q4" i="33"/>
  <c r="P5" i="33"/>
  <c r="R5" i="33"/>
  <c r="P6" i="33"/>
  <c r="Q6" i="33"/>
  <c r="P7" i="33"/>
  <c r="R7" i="33"/>
  <c r="P8" i="33"/>
  <c r="Q8" i="33"/>
  <c r="R4" i="33"/>
  <c r="R6" i="33"/>
  <c r="R8" i="33"/>
  <c r="O4" i="33"/>
  <c r="O3" i="33"/>
  <c r="O5" i="33"/>
  <c r="O7" i="33"/>
  <c r="O6" i="33"/>
  <c r="O8" i="33"/>
  <c r="W119" i="32"/>
  <c r="W26" i="32"/>
  <c r="W6" i="32"/>
  <c r="W118" i="32"/>
  <c r="W23" i="32"/>
  <c r="W24" i="32"/>
  <c r="W18" i="32"/>
  <c r="W19" i="32"/>
  <c r="W20" i="32"/>
  <c r="W16" i="32"/>
  <c r="W117" i="32"/>
  <c r="W116" i="32"/>
  <c r="W115" i="32"/>
  <c r="W114" i="32"/>
  <c r="W113" i="32"/>
  <c r="W112" i="32"/>
  <c r="W111" i="32"/>
  <c r="W110" i="32"/>
  <c r="W109" i="32"/>
  <c r="W108" i="32"/>
  <c r="W107" i="32"/>
  <c r="W106" i="32"/>
  <c r="W105" i="32"/>
  <c r="W104" i="32"/>
  <c r="W103" i="32"/>
  <c r="W102" i="32"/>
  <c r="W101" i="32"/>
  <c r="W100" i="32"/>
  <c r="W15" i="32"/>
  <c r="W99" i="32"/>
  <c r="W98" i="32"/>
  <c r="W97" i="32"/>
  <c r="W96" i="32"/>
  <c r="W95" i="32"/>
  <c r="W94" i="32"/>
  <c r="W93" i="32"/>
  <c r="W92" i="32"/>
  <c r="W91" i="32"/>
  <c r="W90" i="32"/>
  <c r="W89" i="32"/>
  <c r="W88" i="32"/>
  <c r="W9" i="32"/>
  <c r="W87" i="32"/>
  <c r="W86" i="32"/>
  <c r="W85" i="32"/>
  <c r="W84" i="32"/>
  <c r="W83" i="32"/>
  <c r="W82" i="32"/>
  <c r="W81" i="32"/>
  <c r="W80" i="32"/>
  <c r="W10" i="32"/>
  <c r="W79" i="32"/>
  <c r="W78" i="32"/>
  <c r="W77" i="32"/>
  <c r="W76" i="32"/>
  <c r="W8" i="32"/>
  <c r="W75" i="32"/>
  <c r="W74" i="32"/>
  <c r="W73" i="32"/>
  <c r="W14" i="32"/>
  <c r="W72" i="32"/>
  <c r="W71" i="32"/>
  <c r="W70" i="32"/>
  <c r="W69" i="32"/>
  <c r="W68" i="32"/>
  <c r="W22" i="32"/>
  <c r="W67" i="32"/>
  <c r="W66" i="32"/>
  <c r="W65" i="32"/>
  <c r="W64" i="32"/>
  <c r="W63" i="32"/>
  <c r="W62" i="32"/>
  <c r="W61" i="32"/>
  <c r="W60" i="32"/>
  <c r="W59" i="32"/>
  <c r="W58" i="32"/>
  <c r="W57" i="32"/>
  <c r="W56" i="32"/>
  <c r="W55" i="32"/>
  <c r="W54" i="32"/>
  <c r="W53" i="32"/>
  <c r="W52" i="32"/>
  <c r="W51" i="32"/>
  <c r="W50" i="32"/>
  <c r="W49" i="32"/>
  <c r="W48" i="32"/>
  <c r="W47" i="32"/>
  <c r="W46" i="32"/>
  <c r="W45" i="32"/>
  <c r="W17" i="32"/>
  <c r="W44" i="32"/>
  <c r="W43" i="32"/>
  <c r="W42" i="32"/>
  <c r="W41" i="32"/>
  <c r="W40" i="32"/>
  <c r="W3" i="32"/>
  <c r="W39" i="32"/>
  <c r="W38" i="32"/>
  <c r="W37" i="32"/>
  <c r="W7" i="32"/>
  <c r="W36" i="32"/>
  <c r="W35" i="32"/>
  <c r="W34" i="32"/>
  <c r="W33" i="32"/>
  <c r="W21" i="32"/>
  <c r="W32" i="32"/>
  <c r="W31" i="32"/>
  <c r="W2" i="32"/>
  <c r="W30" i="32"/>
  <c r="W5" i="32"/>
  <c r="W13" i="32"/>
  <c r="W11" i="32"/>
  <c r="N8" i="32"/>
  <c r="M8" i="32"/>
  <c r="I8" i="32"/>
  <c r="H8" i="32"/>
  <c r="W12" i="32"/>
  <c r="N7" i="32"/>
  <c r="M7" i="32"/>
  <c r="I7" i="32"/>
  <c r="H7" i="32"/>
  <c r="W25" i="32"/>
  <c r="N6" i="32"/>
  <c r="M6" i="32"/>
  <c r="Q6" i="32" s="1"/>
  <c r="I6" i="32"/>
  <c r="H6" i="32"/>
  <c r="P6" i="32" s="1"/>
  <c r="W29" i="32"/>
  <c r="N5" i="32"/>
  <c r="M5" i="32"/>
  <c r="I5" i="32"/>
  <c r="P5" i="32" s="1"/>
  <c r="H5" i="32"/>
  <c r="W28" i="32"/>
  <c r="N4" i="32"/>
  <c r="M4" i="32"/>
  <c r="I4" i="32"/>
  <c r="H4" i="32"/>
  <c r="W27" i="32"/>
  <c r="N3" i="32"/>
  <c r="M3" i="32"/>
  <c r="I3" i="32"/>
  <c r="P3" i="32" s="1"/>
  <c r="H3" i="32"/>
  <c r="W4" i="32"/>
  <c r="W113" i="31"/>
  <c r="W112" i="31"/>
  <c r="W19" i="31"/>
  <c r="W18" i="31"/>
  <c r="W17" i="31"/>
  <c r="W111" i="31"/>
  <c r="W110" i="31"/>
  <c r="W109" i="31"/>
  <c r="W108" i="31"/>
  <c r="W107" i="31"/>
  <c r="W106" i="31"/>
  <c r="W105" i="31"/>
  <c r="W104" i="31"/>
  <c r="W103" i="31"/>
  <c r="W102" i="31"/>
  <c r="W101" i="31"/>
  <c r="W100" i="31"/>
  <c r="W99" i="31"/>
  <c r="W98" i="31"/>
  <c r="W97" i="31"/>
  <c r="W96" i="31"/>
  <c r="W95" i="31"/>
  <c r="W94" i="31"/>
  <c r="W93" i="31"/>
  <c r="W92" i="31"/>
  <c r="W91" i="31"/>
  <c r="W90" i="31"/>
  <c r="W89" i="31"/>
  <c r="W88" i="31"/>
  <c r="W87" i="31"/>
  <c r="W86" i="31"/>
  <c r="W85" i="31"/>
  <c r="W84" i="31"/>
  <c r="W83" i="31"/>
  <c r="W82" i="31"/>
  <c r="W81" i="31"/>
  <c r="W80" i="31"/>
  <c r="W79" i="31"/>
  <c r="W78" i="31"/>
  <c r="W77" i="31"/>
  <c r="W76" i="31"/>
  <c r="W75" i="31"/>
  <c r="W74" i="31"/>
  <c r="W73" i="31"/>
  <c r="W72" i="31"/>
  <c r="W71" i="31"/>
  <c r="W70" i="31"/>
  <c r="W69" i="31"/>
  <c r="W68" i="31"/>
  <c r="W67" i="31"/>
  <c r="W66" i="31"/>
  <c r="W65" i="31"/>
  <c r="W64" i="31"/>
  <c r="W63" i="31"/>
  <c r="W62" i="31"/>
  <c r="W61" i="31"/>
  <c r="W16" i="31"/>
  <c r="W60" i="31"/>
  <c r="W59" i="31"/>
  <c r="W58" i="31"/>
  <c r="W57" i="31"/>
  <c r="W56" i="31"/>
  <c r="W55" i="31"/>
  <c r="W54" i="31"/>
  <c r="W53" i="31"/>
  <c r="W15" i="31"/>
  <c r="W52" i="31"/>
  <c r="W51" i="31"/>
  <c r="W50" i="31"/>
  <c r="W49" i="31"/>
  <c r="W48" i="31"/>
  <c r="W47" i="31"/>
  <c r="W46" i="31"/>
  <c r="W45" i="31"/>
  <c r="W44" i="31"/>
  <c r="W43" i="31"/>
  <c r="W42" i="31"/>
  <c r="W41" i="31"/>
  <c r="W40" i="31"/>
  <c r="W39" i="31"/>
  <c r="W38" i="31"/>
  <c r="W37" i="31"/>
  <c r="W36" i="31"/>
  <c r="W35" i="31"/>
  <c r="W34" i="31"/>
  <c r="W33" i="31"/>
  <c r="W32" i="31"/>
  <c r="W31" i="31"/>
  <c r="W30" i="31"/>
  <c r="W29" i="31"/>
  <c r="W28" i="31"/>
  <c r="W3" i="31"/>
  <c r="W14" i="31"/>
  <c r="W27" i="31"/>
  <c r="W2" i="31"/>
  <c r="W13" i="31"/>
  <c r="W26" i="31"/>
  <c r="W12" i="31"/>
  <c r="W6" i="31"/>
  <c r="W11" i="31"/>
  <c r="W5" i="31"/>
  <c r="W25" i="31"/>
  <c r="W4" i="31"/>
  <c r="W24" i="31"/>
  <c r="W10" i="31"/>
  <c r="W23" i="31"/>
  <c r="N8" i="31"/>
  <c r="M8" i="31"/>
  <c r="I8" i="31"/>
  <c r="H8" i="31"/>
  <c r="W9" i="31"/>
  <c r="N7" i="31"/>
  <c r="M7" i="31"/>
  <c r="I7" i="31"/>
  <c r="P7" i="31" s="1"/>
  <c r="H7" i="31"/>
  <c r="W22" i="31"/>
  <c r="N6" i="31"/>
  <c r="M6" i="31"/>
  <c r="I6" i="31"/>
  <c r="H6" i="31"/>
  <c r="W21" i="31"/>
  <c r="N5" i="31"/>
  <c r="M5" i="31"/>
  <c r="I5" i="31"/>
  <c r="H5" i="31"/>
  <c r="W8" i="31"/>
  <c r="N4" i="31"/>
  <c r="M4" i="31"/>
  <c r="I4" i="31"/>
  <c r="H4" i="31"/>
  <c r="W7" i="31"/>
  <c r="N3" i="31"/>
  <c r="M3" i="31"/>
  <c r="I3" i="31"/>
  <c r="P3" i="31" s="1"/>
  <c r="H3" i="31"/>
  <c r="W20" i="31"/>
  <c r="O9" i="34" l="1"/>
  <c r="O9" i="33"/>
  <c r="P4" i="32"/>
  <c r="Q4" i="32"/>
  <c r="P7" i="32"/>
  <c r="P8" i="32"/>
  <c r="R3" i="32"/>
  <c r="R5" i="32"/>
  <c r="R7" i="32"/>
  <c r="Q8" i="32"/>
  <c r="Q3" i="32"/>
  <c r="R4" i="32"/>
  <c r="Q5" i="32"/>
  <c r="R6" i="32"/>
  <c r="Q7" i="32"/>
  <c r="R8" i="32"/>
  <c r="O4" i="32"/>
  <c r="O3" i="32"/>
  <c r="O5" i="32"/>
  <c r="O7" i="32"/>
  <c r="O6" i="32"/>
  <c r="O8" i="32"/>
  <c r="P6" i="31"/>
  <c r="Q6" i="31"/>
  <c r="P5" i="31"/>
  <c r="P8" i="31"/>
  <c r="Q8" i="31"/>
  <c r="P4" i="31"/>
  <c r="Q4" i="31"/>
  <c r="R3" i="31"/>
  <c r="R7" i="31"/>
  <c r="R5" i="31"/>
  <c r="Q3" i="31"/>
  <c r="R4" i="31"/>
  <c r="Q5" i="31"/>
  <c r="R6" i="31"/>
  <c r="Q7" i="31"/>
  <c r="R8" i="31"/>
  <c r="O6" i="31"/>
  <c r="O3" i="31"/>
  <c r="O5" i="31"/>
  <c r="O7" i="31"/>
  <c r="O4" i="31"/>
  <c r="O8" i="31"/>
  <c r="W113" i="30"/>
  <c r="W112" i="30"/>
  <c r="W111" i="30"/>
  <c r="W110" i="30"/>
  <c r="W109" i="30"/>
  <c r="W108" i="30"/>
  <c r="W107" i="30"/>
  <c r="W106" i="30"/>
  <c r="W105" i="30"/>
  <c r="W104" i="30"/>
  <c r="W103" i="30"/>
  <c r="W102" i="30"/>
  <c r="W101" i="30"/>
  <c r="W100" i="30"/>
  <c r="W99" i="30"/>
  <c r="W98" i="30"/>
  <c r="W97" i="30"/>
  <c r="W96" i="30"/>
  <c r="W95" i="30"/>
  <c r="W94" i="30"/>
  <c r="W93" i="30"/>
  <c r="W92" i="30"/>
  <c r="W91" i="30"/>
  <c r="W90" i="30"/>
  <c r="W89" i="30"/>
  <c r="W88" i="30"/>
  <c r="W87" i="30"/>
  <c r="W86" i="30"/>
  <c r="W85" i="30"/>
  <c r="W84" i="30"/>
  <c r="W83" i="30"/>
  <c r="W82" i="30"/>
  <c r="W81" i="30"/>
  <c r="W80" i="30"/>
  <c r="W79" i="30"/>
  <c r="W78" i="30"/>
  <c r="W77" i="30"/>
  <c r="W76" i="30"/>
  <c r="W75" i="30"/>
  <c r="W74" i="30"/>
  <c r="W73" i="30"/>
  <c r="W72" i="30"/>
  <c r="W71" i="30"/>
  <c r="W70" i="30"/>
  <c r="W69" i="30"/>
  <c r="W68" i="30"/>
  <c r="W67" i="30"/>
  <c r="W66" i="30"/>
  <c r="W65" i="30"/>
  <c r="W64" i="30"/>
  <c r="W63" i="30"/>
  <c r="W62" i="30"/>
  <c r="W61" i="30"/>
  <c r="W60" i="30"/>
  <c r="W59" i="30"/>
  <c r="W58" i="30"/>
  <c r="W57" i="30"/>
  <c r="W56" i="30"/>
  <c r="W17" i="30"/>
  <c r="W55" i="30"/>
  <c r="W54" i="30"/>
  <c r="W53" i="30"/>
  <c r="W52" i="30"/>
  <c r="W51" i="30"/>
  <c r="W50" i="30"/>
  <c r="W49" i="30"/>
  <c r="W48" i="30"/>
  <c r="W47" i="30"/>
  <c r="W46" i="30"/>
  <c r="W45" i="30"/>
  <c r="W44" i="30"/>
  <c r="W16" i="30"/>
  <c r="W43" i="30"/>
  <c r="W42" i="30"/>
  <c r="W15" i="30"/>
  <c r="W41" i="30"/>
  <c r="W40" i="30"/>
  <c r="W39" i="30"/>
  <c r="W38" i="30"/>
  <c r="W37" i="30"/>
  <c r="W36" i="30"/>
  <c r="W35" i="30"/>
  <c r="W34" i="30"/>
  <c r="W33" i="30"/>
  <c r="W32" i="30"/>
  <c r="W14" i="30"/>
  <c r="W13" i="30"/>
  <c r="W2" i="30"/>
  <c r="W4" i="30"/>
  <c r="W12" i="30"/>
  <c r="W31" i="30"/>
  <c r="W30" i="30"/>
  <c r="W29" i="30"/>
  <c r="W3" i="30"/>
  <c r="W28" i="30"/>
  <c r="W27" i="30"/>
  <c r="W11" i="30"/>
  <c r="W10" i="30"/>
  <c r="W26" i="30"/>
  <c r="W25" i="30"/>
  <c r="W24" i="30"/>
  <c r="W23" i="30"/>
  <c r="W9" i="30"/>
  <c r="W22" i="30"/>
  <c r="W8" i="30"/>
  <c r="W21" i="30"/>
  <c r="N8" i="30"/>
  <c r="M8" i="30"/>
  <c r="I8" i="30"/>
  <c r="H8" i="30"/>
  <c r="W20" i="30"/>
  <c r="N7" i="30"/>
  <c r="M7" i="30"/>
  <c r="Q7" i="30" s="1"/>
  <c r="I7" i="30"/>
  <c r="H7" i="30"/>
  <c r="W7" i="30"/>
  <c r="N6" i="30"/>
  <c r="M6" i="30"/>
  <c r="I6" i="30"/>
  <c r="H6" i="30"/>
  <c r="W19" i="30"/>
  <c r="N5" i="30"/>
  <c r="M5" i="30"/>
  <c r="Q5" i="30" s="1"/>
  <c r="I5" i="30"/>
  <c r="H5" i="30"/>
  <c r="W18" i="30"/>
  <c r="N4" i="30"/>
  <c r="M4" i="30"/>
  <c r="I4" i="30"/>
  <c r="H4" i="30"/>
  <c r="W6" i="30"/>
  <c r="N3" i="30"/>
  <c r="M3" i="30"/>
  <c r="I3" i="30"/>
  <c r="P3" i="30" s="1"/>
  <c r="H3" i="30"/>
  <c r="W5" i="30"/>
  <c r="O9" i="32" l="1"/>
  <c r="O9" i="31"/>
  <c r="P4" i="30"/>
  <c r="Q4" i="30"/>
  <c r="P8" i="30"/>
  <c r="Q8" i="30"/>
  <c r="P6" i="30"/>
  <c r="Q6" i="30"/>
  <c r="R3" i="30"/>
  <c r="P5" i="30"/>
  <c r="R5" i="30"/>
  <c r="P7" i="30"/>
  <c r="R7" i="30"/>
  <c r="Q3" i="30"/>
  <c r="R4" i="30"/>
  <c r="R6" i="30"/>
  <c r="R8" i="30"/>
  <c r="O4" i="30"/>
  <c r="O8" i="30"/>
  <c r="O3" i="30"/>
  <c r="O5" i="30"/>
  <c r="O7" i="30"/>
  <c r="O6" i="30"/>
  <c r="M8" i="29"/>
  <c r="M6" i="29"/>
  <c r="M5" i="29"/>
  <c r="M4" i="29"/>
  <c r="W100" i="29"/>
  <c r="W101" i="29"/>
  <c r="W102" i="29"/>
  <c r="W103" i="29"/>
  <c r="W104" i="29"/>
  <c r="W105" i="29"/>
  <c r="W106" i="29"/>
  <c r="W107" i="29"/>
  <c r="W18" i="29"/>
  <c r="W19" i="29"/>
  <c r="W8" i="29"/>
  <c r="W108" i="29"/>
  <c r="W109" i="29"/>
  <c r="W110" i="29"/>
  <c r="W111" i="29"/>
  <c r="W112" i="29"/>
  <c r="W113" i="29"/>
  <c r="W99" i="29"/>
  <c r="W98" i="29"/>
  <c r="W97" i="29"/>
  <c r="W96" i="29"/>
  <c r="W95" i="29"/>
  <c r="W94" i="29"/>
  <c r="W93" i="29"/>
  <c r="W92" i="29"/>
  <c r="W91" i="29"/>
  <c r="W90" i="29"/>
  <c r="W89" i="29"/>
  <c r="W88" i="29"/>
  <c r="W87" i="29"/>
  <c r="W86" i="29"/>
  <c r="W85" i="29"/>
  <c r="W84" i="29"/>
  <c r="W83" i="29"/>
  <c r="W82" i="29"/>
  <c r="W81" i="29"/>
  <c r="W80" i="29"/>
  <c r="W79" i="29"/>
  <c r="W78" i="29"/>
  <c r="W77" i="29"/>
  <c r="W17" i="29"/>
  <c r="W76" i="29"/>
  <c r="W75" i="29"/>
  <c r="W74" i="29"/>
  <c r="W16" i="29"/>
  <c r="W73" i="29"/>
  <c r="W72" i="29"/>
  <c r="W71" i="29"/>
  <c r="W70" i="29"/>
  <c r="W69" i="29"/>
  <c r="W68" i="29"/>
  <c r="W67" i="29"/>
  <c r="W66" i="29"/>
  <c r="W65" i="29"/>
  <c r="W64" i="29"/>
  <c r="W63" i="29"/>
  <c r="W62" i="29"/>
  <c r="W61" i="29"/>
  <c r="W60" i="29"/>
  <c r="W59" i="29"/>
  <c r="W58" i="29"/>
  <c r="W57" i="29"/>
  <c r="W56" i="29"/>
  <c r="W55" i="29"/>
  <c r="W54" i="29"/>
  <c r="W53" i="29"/>
  <c r="W7" i="29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6" i="29"/>
  <c r="W4" i="29"/>
  <c r="W15" i="29"/>
  <c r="W33" i="29"/>
  <c r="W32" i="29"/>
  <c r="W31" i="29"/>
  <c r="W14" i="29"/>
  <c r="W30" i="29"/>
  <c r="W29" i="29"/>
  <c r="W28" i="29"/>
  <c r="W27" i="29"/>
  <c r="W13" i="29"/>
  <c r="W5" i="29"/>
  <c r="W26" i="29"/>
  <c r="W25" i="29"/>
  <c r="W3" i="29"/>
  <c r="W24" i="29"/>
  <c r="W12" i="29"/>
  <c r="W11" i="29"/>
  <c r="W10" i="29"/>
  <c r="N8" i="29"/>
  <c r="Q8" i="29"/>
  <c r="I8" i="29"/>
  <c r="H8" i="29"/>
  <c r="W23" i="29"/>
  <c r="N7" i="29"/>
  <c r="M7" i="29"/>
  <c r="I7" i="29"/>
  <c r="H7" i="29"/>
  <c r="W22" i="29"/>
  <c r="N6" i="29"/>
  <c r="I6" i="29"/>
  <c r="Q6" i="29" s="1"/>
  <c r="H6" i="29"/>
  <c r="W2" i="29"/>
  <c r="N5" i="29"/>
  <c r="I5" i="29"/>
  <c r="H5" i="29"/>
  <c r="W21" i="29"/>
  <c r="N4" i="29"/>
  <c r="I4" i="29"/>
  <c r="Q4" i="29" s="1"/>
  <c r="H4" i="29"/>
  <c r="W9" i="29"/>
  <c r="N3" i="29"/>
  <c r="M3" i="29"/>
  <c r="I3" i="29"/>
  <c r="H3" i="29"/>
  <c r="W20" i="29"/>
  <c r="N8" i="27"/>
  <c r="N6" i="27"/>
  <c r="M6" i="27"/>
  <c r="M5" i="27"/>
  <c r="M4" i="27"/>
  <c r="W107" i="28"/>
  <c r="W106" i="28"/>
  <c r="W105" i="28"/>
  <c r="W104" i="28"/>
  <c r="W103" i="28"/>
  <c r="W102" i="28"/>
  <c r="W101" i="28"/>
  <c r="W100" i="28"/>
  <c r="W99" i="28"/>
  <c r="W98" i="28"/>
  <c r="W97" i="28"/>
  <c r="W96" i="28"/>
  <c r="W95" i="28"/>
  <c r="W94" i="28"/>
  <c r="W93" i="28"/>
  <c r="W92" i="28"/>
  <c r="W91" i="28"/>
  <c r="W90" i="28"/>
  <c r="W89" i="28"/>
  <c r="W88" i="28"/>
  <c r="W87" i="28"/>
  <c r="W86" i="28"/>
  <c r="W85" i="28"/>
  <c r="W84" i="28"/>
  <c r="W83" i="28"/>
  <c r="W82" i="28"/>
  <c r="W81" i="28"/>
  <c r="W80" i="28"/>
  <c r="W79" i="28"/>
  <c r="W78" i="28"/>
  <c r="W77" i="28"/>
  <c r="W76" i="28"/>
  <c r="W75" i="28"/>
  <c r="W74" i="28"/>
  <c r="W73" i="28"/>
  <c r="W72" i="28"/>
  <c r="W71" i="28"/>
  <c r="W70" i="28"/>
  <c r="W69" i="28"/>
  <c r="W68" i="28"/>
  <c r="W67" i="28"/>
  <c r="W66" i="28"/>
  <c r="W65" i="28"/>
  <c r="W64" i="28"/>
  <c r="W63" i="28"/>
  <c r="W62" i="28"/>
  <c r="W61" i="28"/>
  <c r="W60" i="28"/>
  <c r="W59" i="28"/>
  <c r="W58" i="28"/>
  <c r="W57" i="28"/>
  <c r="W56" i="28"/>
  <c r="W55" i="28"/>
  <c r="W54" i="28"/>
  <c r="W53" i="28"/>
  <c r="W52" i="28"/>
  <c r="W51" i="28"/>
  <c r="W50" i="28"/>
  <c r="W49" i="28"/>
  <c r="W48" i="28"/>
  <c r="W47" i="28"/>
  <c r="W46" i="28"/>
  <c r="W45" i="28"/>
  <c r="W44" i="28"/>
  <c r="W43" i="28"/>
  <c r="W42" i="28"/>
  <c r="W41" i="28"/>
  <c r="W40" i="28"/>
  <c r="W39" i="28"/>
  <c r="W38" i="28"/>
  <c r="W37" i="28"/>
  <c r="W36" i="28"/>
  <c r="W35" i="28"/>
  <c r="W34" i="28"/>
  <c r="W33" i="28"/>
  <c r="W32" i="28"/>
  <c r="W31" i="28"/>
  <c r="W30" i="28"/>
  <c r="W29" i="28"/>
  <c r="W28" i="28"/>
  <c r="W27" i="28"/>
  <c r="W26" i="28"/>
  <c r="W25" i="28"/>
  <c r="W24" i="28"/>
  <c r="W23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W8" i="28"/>
  <c r="N8" i="28"/>
  <c r="R8" i="28" s="1"/>
  <c r="M8" i="28"/>
  <c r="Q8" i="28" s="1"/>
  <c r="I8" i="28"/>
  <c r="H8" i="28"/>
  <c r="P8" i="28" s="1"/>
  <c r="W7" i="28"/>
  <c r="N7" i="28"/>
  <c r="R7" i="28" s="1"/>
  <c r="M7" i="28"/>
  <c r="Q7" i="28" s="1"/>
  <c r="I7" i="28"/>
  <c r="P7" i="28" s="1"/>
  <c r="H7" i="28"/>
  <c r="W6" i="28"/>
  <c r="N6" i="28"/>
  <c r="R6" i="28" s="1"/>
  <c r="M6" i="28"/>
  <c r="Q6" i="28" s="1"/>
  <c r="I6" i="28"/>
  <c r="H6" i="28"/>
  <c r="P6" i="28" s="1"/>
  <c r="W5" i="28"/>
  <c r="N5" i="28"/>
  <c r="R5" i="28" s="1"/>
  <c r="M5" i="28"/>
  <c r="Q5" i="28" s="1"/>
  <c r="I5" i="28"/>
  <c r="P5" i="28" s="1"/>
  <c r="H5" i="28"/>
  <c r="W4" i="28"/>
  <c r="N4" i="28"/>
  <c r="R4" i="28" s="1"/>
  <c r="M4" i="28"/>
  <c r="Q4" i="28" s="1"/>
  <c r="I4" i="28"/>
  <c r="H4" i="28"/>
  <c r="P4" i="28" s="1"/>
  <c r="W3" i="28"/>
  <c r="N3" i="28"/>
  <c r="R3" i="28" s="1"/>
  <c r="M3" i="28"/>
  <c r="Q3" i="28" s="1"/>
  <c r="I3" i="28"/>
  <c r="P3" i="28" s="1"/>
  <c r="H3" i="28"/>
  <c r="W2" i="28"/>
  <c r="W105" i="27"/>
  <c r="W29" i="27"/>
  <c r="W30" i="27"/>
  <c r="W31" i="27"/>
  <c r="W24" i="27"/>
  <c r="W104" i="27"/>
  <c r="W103" i="27"/>
  <c r="W102" i="27"/>
  <c r="W101" i="27"/>
  <c r="W100" i="27"/>
  <c r="W99" i="27"/>
  <c r="W98" i="27"/>
  <c r="W97" i="27"/>
  <c r="W96" i="27"/>
  <c r="W95" i="27"/>
  <c r="W23" i="27"/>
  <c r="W94" i="27"/>
  <c r="W93" i="27"/>
  <c r="W92" i="27"/>
  <c r="W91" i="27"/>
  <c r="W90" i="27"/>
  <c r="W89" i="27"/>
  <c r="W88" i="27"/>
  <c r="W87" i="27"/>
  <c r="W86" i="27"/>
  <c r="W85" i="27"/>
  <c r="W84" i="27"/>
  <c r="W83" i="27"/>
  <c r="W82" i="27"/>
  <c r="W81" i="27"/>
  <c r="W28" i="27"/>
  <c r="W80" i="27"/>
  <c r="W79" i="27"/>
  <c r="W78" i="27"/>
  <c r="W77" i="27"/>
  <c r="W76" i="27"/>
  <c r="W75" i="27"/>
  <c r="W74" i="27"/>
  <c r="W73" i="27"/>
  <c r="W27" i="27"/>
  <c r="W72" i="27"/>
  <c r="W22" i="27"/>
  <c r="W71" i="27"/>
  <c r="W8" i="27"/>
  <c r="W70" i="27"/>
  <c r="W69" i="27"/>
  <c r="W68" i="27"/>
  <c r="W67" i="27"/>
  <c r="W66" i="27"/>
  <c r="W65" i="27"/>
  <c r="W64" i="27"/>
  <c r="W63" i="27"/>
  <c r="W21" i="27"/>
  <c r="W62" i="27"/>
  <c r="W61" i="27"/>
  <c r="W60" i="27"/>
  <c r="W59" i="27"/>
  <c r="W58" i="27"/>
  <c r="W57" i="27"/>
  <c r="W56" i="27"/>
  <c r="W55" i="27"/>
  <c r="W54" i="27"/>
  <c r="W53" i="27"/>
  <c r="W52" i="27"/>
  <c r="W51" i="27"/>
  <c r="W50" i="27"/>
  <c r="W49" i="27"/>
  <c r="W48" i="27"/>
  <c r="W47" i="27"/>
  <c r="W20" i="27"/>
  <c r="W46" i="27"/>
  <c r="W19" i="27"/>
  <c r="W12" i="27"/>
  <c r="W45" i="27"/>
  <c r="W44" i="27"/>
  <c r="W43" i="27"/>
  <c r="W42" i="27"/>
  <c r="W41" i="27"/>
  <c r="W40" i="27"/>
  <c r="W11" i="27"/>
  <c r="W10" i="27"/>
  <c r="W25" i="27"/>
  <c r="W9" i="27"/>
  <c r="W39" i="27"/>
  <c r="W38" i="27"/>
  <c r="W37" i="27"/>
  <c r="W36" i="27"/>
  <c r="W35" i="27"/>
  <c r="W7" i="27"/>
  <c r="W18" i="27"/>
  <c r="W4" i="27"/>
  <c r="W13" i="27"/>
  <c r="W34" i="27"/>
  <c r="W17" i="27"/>
  <c r="W33" i="27"/>
  <c r="W15" i="27"/>
  <c r="W32" i="27"/>
  <c r="W16" i="27"/>
  <c r="M8" i="27"/>
  <c r="I8" i="27"/>
  <c r="H8" i="27"/>
  <c r="W5" i="27"/>
  <c r="N7" i="27"/>
  <c r="M7" i="27"/>
  <c r="I7" i="27"/>
  <c r="H7" i="27"/>
  <c r="W14" i="27"/>
  <c r="I6" i="27"/>
  <c r="H6" i="27"/>
  <c r="W3" i="27"/>
  <c r="N5" i="27"/>
  <c r="I5" i="27"/>
  <c r="H5" i="27"/>
  <c r="W2" i="27"/>
  <c r="N4" i="27"/>
  <c r="I4" i="27"/>
  <c r="H4" i="27"/>
  <c r="W6" i="27"/>
  <c r="N3" i="27"/>
  <c r="M3" i="27"/>
  <c r="I3" i="27"/>
  <c r="H3" i="27"/>
  <c r="W26" i="27"/>
  <c r="O9" i="30" l="1"/>
  <c r="R5" i="29"/>
  <c r="R7" i="29"/>
  <c r="R3" i="29"/>
  <c r="P3" i="29"/>
  <c r="Q3" i="29"/>
  <c r="P4" i="29"/>
  <c r="R4" i="29"/>
  <c r="P5" i="29"/>
  <c r="Q5" i="29"/>
  <c r="P6" i="29"/>
  <c r="R6" i="29"/>
  <c r="P7" i="29"/>
  <c r="Q7" i="29"/>
  <c r="P8" i="29"/>
  <c r="R8" i="29"/>
  <c r="O5" i="29"/>
  <c r="O7" i="29"/>
  <c r="O3" i="29"/>
  <c r="O4" i="29"/>
  <c r="O6" i="29"/>
  <c r="O8" i="29"/>
  <c r="P7" i="27"/>
  <c r="P3" i="27"/>
  <c r="O6" i="28"/>
  <c r="O3" i="28"/>
  <c r="O5" i="28"/>
  <c r="O7" i="28"/>
  <c r="O4" i="28"/>
  <c r="O8" i="28"/>
  <c r="P5" i="27"/>
  <c r="P6" i="27"/>
  <c r="P8" i="27"/>
  <c r="Q6" i="27"/>
  <c r="P4" i="27"/>
  <c r="Q4" i="27"/>
  <c r="R3" i="27"/>
  <c r="R5" i="27"/>
  <c r="Q3" i="27"/>
  <c r="R4" i="27"/>
  <c r="Q5" i="27"/>
  <c r="R6" i="27"/>
  <c r="Q7" i="27"/>
  <c r="R8" i="27"/>
  <c r="R7" i="27"/>
  <c r="Q8" i="27"/>
  <c r="O4" i="27"/>
  <c r="O6" i="27"/>
  <c r="O8" i="27"/>
  <c r="O3" i="27"/>
  <c r="O5" i="27"/>
  <c r="O7" i="27"/>
  <c r="W102" i="26"/>
  <c r="W101" i="26"/>
  <c r="W100" i="26"/>
  <c r="W99" i="26"/>
  <c r="W98" i="26"/>
  <c r="W97" i="26"/>
  <c r="W96" i="26"/>
  <c r="W95" i="26"/>
  <c r="W21" i="26"/>
  <c r="W94" i="26"/>
  <c r="W93" i="26"/>
  <c r="W92" i="26"/>
  <c r="W91" i="26"/>
  <c r="W90" i="26"/>
  <c r="W89" i="26"/>
  <c r="W88" i="26"/>
  <c r="W87" i="26"/>
  <c r="W86" i="26"/>
  <c r="W85" i="26"/>
  <c r="W20" i="26"/>
  <c r="W84" i="26"/>
  <c r="W83" i="26"/>
  <c r="W82" i="26"/>
  <c r="W81" i="26"/>
  <c r="W80" i="26"/>
  <c r="W79" i="26"/>
  <c r="W19" i="26"/>
  <c r="W78" i="26"/>
  <c r="W77" i="26"/>
  <c r="W76" i="26"/>
  <c r="W75" i="26"/>
  <c r="W74" i="26"/>
  <c r="W73" i="26"/>
  <c r="W72" i="26"/>
  <c r="W71" i="26"/>
  <c r="W70" i="26"/>
  <c r="W69" i="26"/>
  <c r="W68" i="26"/>
  <c r="W67" i="26"/>
  <c r="W66" i="26"/>
  <c r="W65" i="26"/>
  <c r="W64" i="26"/>
  <c r="W63" i="26"/>
  <c r="W62" i="26"/>
  <c r="W61" i="26"/>
  <c r="W60" i="26"/>
  <c r="W59" i="26"/>
  <c r="W58" i="26"/>
  <c r="W57" i="26"/>
  <c r="W56" i="26"/>
  <c r="W55" i="26"/>
  <c r="W54" i="26"/>
  <c r="W53" i="26"/>
  <c r="W52" i="26"/>
  <c r="W51" i="26"/>
  <c r="W50" i="26"/>
  <c r="W49" i="26"/>
  <c r="W3" i="26"/>
  <c r="W48" i="26"/>
  <c r="W18" i="26"/>
  <c r="W17" i="26"/>
  <c r="W47" i="26"/>
  <c r="W16" i="26"/>
  <c r="W46" i="26"/>
  <c r="W15" i="26"/>
  <c r="W45" i="26"/>
  <c r="W44" i="26"/>
  <c r="W43" i="26"/>
  <c r="W42" i="26"/>
  <c r="W41" i="26"/>
  <c r="W40" i="26"/>
  <c r="W14" i="26"/>
  <c r="W39" i="26"/>
  <c r="W13" i="26"/>
  <c r="W38" i="26"/>
  <c r="W37" i="26"/>
  <c r="W36" i="26"/>
  <c r="W35" i="26"/>
  <c r="W34" i="26"/>
  <c r="W6" i="26"/>
  <c r="W33" i="26"/>
  <c r="W32" i="26"/>
  <c r="W12" i="26"/>
  <c r="W31" i="26"/>
  <c r="W30" i="26"/>
  <c r="W29" i="26"/>
  <c r="W28" i="26"/>
  <c r="W11" i="26"/>
  <c r="W27" i="26"/>
  <c r="W10" i="26"/>
  <c r="W2" i="26"/>
  <c r="W5" i="26"/>
  <c r="W26" i="26"/>
  <c r="W9" i="26"/>
  <c r="W25" i="26"/>
  <c r="N8" i="26"/>
  <c r="M8" i="26"/>
  <c r="I8" i="26"/>
  <c r="H8" i="26"/>
  <c r="W24" i="26"/>
  <c r="N7" i="26"/>
  <c r="M7" i="26"/>
  <c r="I7" i="26"/>
  <c r="H7" i="26"/>
  <c r="W8" i="26"/>
  <c r="N6" i="26"/>
  <c r="M6" i="26"/>
  <c r="I6" i="26"/>
  <c r="H6" i="26"/>
  <c r="W23" i="26"/>
  <c r="N5" i="26"/>
  <c r="M5" i="26"/>
  <c r="I5" i="26"/>
  <c r="H5" i="26"/>
  <c r="W22" i="26"/>
  <c r="N4" i="26"/>
  <c r="M4" i="26"/>
  <c r="I4" i="26"/>
  <c r="H4" i="26"/>
  <c r="W7" i="26"/>
  <c r="N3" i="26"/>
  <c r="M3" i="26"/>
  <c r="I3" i="26"/>
  <c r="H3" i="26"/>
  <c r="W4" i="26"/>
  <c r="W104" i="25"/>
  <c r="W31" i="25"/>
  <c r="W30" i="25"/>
  <c r="W103" i="25"/>
  <c r="W102" i="25"/>
  <c r="W101" i="25"/>
  <c r="W100" i="25"/>
  <c r="W99" i="25"/>
  <c r="W98" i="25"/>
  <c r="W97" i="25"/>
  <c r="W96" i="25"/>
  <c r="W95" i="25"/>
  <c r="W94" i="25"/>
  <c r="W29" i="25"/>
  <c r="W28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6" i="25"/>
  <c r="W27" i="25"/>
  <c r="W77" i="25"/>
  <c r="W26" i="25"/>
  <c r="W25" i="25"/>
  <c r="W76" i="25"/>
  <c r="W75" i="25"/>
  <c r="W74" i="25"/>
  <c r="W73" i="25"/>
  <c r="W72" i="25"/>
  <c r="W71" i="25"/>
  <c r="W70" i="25"/>
  <c r="W69" i="25"/>
  <c r="W68" i="25"/>
  <c r="W24" i="25"/>
  <c r="W67" i="25"/>
  <c r="W66" i="25"/>
  <c r="W23" i="25"/>
  <c r="W65" i="25"/>
  <c r="W64" i="25"/>
  <c r="W22" i="25"/>
  <c r="W63" i="25"/>
  <c r="W62" i="25"/>
  <c r="W61" i="25"/>
  <c r="W8" i="25"/>
  <c r="W21" i="25"/>
  <c r="W9" i="25"/>
  <c r="W60" i="25"/>
  <c r="W59" i="25"/>
  <c r="W58" i="25"/>
  <c r="W57" i="25"/>
  <c r="W20" i="25"/>
  <c r="W56" i="25"/>
  <c r="W55" i="25"/>
  <c r="W54" i="25"/>
  <c r="W19" i="25"/>
  <c r="W53" i="25"/>
  <c r="W52" i="25"/>
  <c r="W18" i="25"/>
  <c r="W51" i="25"/>
  <c r="W50" i="25"/>
  <c r="W49" i="25"/>
  <c r="W48" i="25"/>
  <c r="W47" i="25"/>
  <c r="W46" i="25"/>
  <c r="W45" i="25"/>
  <c r="W44" i="25"/>
  <c r="W17" i="25"/>
  <c r="W16" i="25"/>
  <c r="W43" i="25"/>
  <c r="W42" i="25"/>
  <c r="W41" i="25"/>
  <c r="W15" i="25"/>
  <c r="W40" i="25"/>
  <c r="W39" i="25"/>
  <c r="W5" i="25"/>
  <c r="W14" i="25"/>
  <c r="W38" i="25"/>
  <c r="W37" i="25"/>
  <c r="W36" i="25"/>
  <c r="W35" i="25"/>
  <c r="W34" i="25"/>
  <c r="W3" i="25"/>
  <c r="W33" i="25"/>
  <c r="W13" i="25"/>
  <c r="W12" i="25"/>
  <c r="N8" i="25"/>
  <c r="M8" i="25"/>
  <c r="I8" i="25"/>
  <c r="P8" i="25" s="1"/>
  <c r="H8" i="25"/>
  <c r="W7" i="25"/>
  <c r="N7" i="25"/>
  <c r="M7" i="25"/>
  <c r="I7" i="25"/>
  <c r="H7" i="25"/>
  <c r="W4" i="25"/>
  <c r="N6" i="25"/>
  <c r="M6" i="25"/>
  <c r="I6" i="25"/>
  <c r="P6" i="25" s="1"/>
  <c r="H6" i="25"/>
  <c r="W11" i="25"/>
  <c r="N5" i="25"/>
  <c r="M5" i="25"/>
  <c r="I5" i="25"/>
  <c r="H5" i="25"/>
  <c r="P5" i="25" s="1"/>
  <c r="W32" i="25"/>
  <c r="N4" i="25"/>
  <c r="M4" i="25"/>
  <c r="Q4" i="25" s="1"/>
  <c r="I4" i="25"/>
  <c r="H4" i="25"/>
  <c r="W2" i="25"/>
  <c r="N3" i="25"/>
  <c r="R3" i="25" s="1"/>
  <c r="M3" i="25"/>
  <c r="Q3" i="25" s="1"/>
  <c r="I3" i="25"/>
  <c r="H3" i="25"/>
  <c r="P3" i="25" s="1"/>
  <c r="W10" i="25"/>
  <c r="O9" i="29" l="1"/>
  <c r="O9" i="28"/>
  <c r="O9" i="27"/>
  <c r="P3" i="26"/>
  <c r="Q3" i="26"/>
  <c r="P6" i="26"/>
  <c r="P8" i="26"/>
  <c r="P4" i="26"/>
  <c r="P7" i="26"/>
  <c r="Q7" i="26"/>
  <c r="P5" i="26"/>
  <c r="Q5" i="26"/>
  <c r="R8" i="26"/>
  <c r="R6" i="26"/>
  <c r="R3" i="26"/>
  <c r="Q4" i="26"/>
  <c r="R5" i="26"/>
  <c r="Q6" i="26"/>
  <c r="R7" i="26"/>
  <c r="Q8" i="26"/>
  <c r="R4" i="26"/>
  <c r="O3" i="26"/>
  <c r="O7" i="26"/>
  <c r="O4" i="26"/>
  <c r="O6" i="26"/>
  <c r="O8" i="26"/>
  <c r="O5" i="26"/>
  <c r="R8" i="25"/>
  <c r="Q8" i="25"/>
  <c r="P7" i="25"/>
  <c r="Q7" i="25"/>
  <c r="R7" i="25"/>
  <c r="R6" i="25"/>
  <c r="Q6" i="25"/>
  <c r="Q5" i="25"/>
  <c r="R5" i="25"/>
  <c r="P4" i="25"/>
  <c r="R4" i="25"/>
  <c r="O5" i="25"/>
  <c r="O4" i="25"/>
  <c r="O6" i="25"/>
  <c r="O8" i="25"/>
  <c r="O3" i="25"/>
  <c r="O7" i="25"/>
  <c r="W23" i="11"/>
  <c r="O9" i="26" l="1"/>
  <c r="O9" i="25"/>
  <c r="F40" i="12"/>
  <c r="F14" i="12" l="1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1" i="12"/>
  <c r="F42" i="12"/>
  <c r="F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L17" i="12" s="1"/>
  <c r="D40" i="12"/>
  <c r="J17" i="12" s="1"/>
  <c r="D41" i="12"/>
  <c r="D42" i="12"/>
  <c r="D13" i="12"/>
  <c r="J4" i="12"/>
  <c r="K4" i="12"/>
  <c r="L4" i="12"/>
  <c r="J5" i="12"/>
  <c r="K5" i="12"/>
  <c r="L5" i="12"/>
  <c r="J6" i="12"/>
  <c r="K6" i="12"/>
  <c r="L6" i="12"/>
  <c r="J7" i="12"/>
  <c r="K7" i="12"/>
  <c r="L7" i="12"/>
  <c r="J8" i="12"/>
  <c r="K8" i="12"/>
  <c r="L8" i="12"/>
  <c r="K3" i="12"/>
  <c r="L3" i="12"/>
  <c r="J3" i="12"/>
  <c r="J14" i="12" l="1"/>
  <c r="J24" i="12"/>
  <c r="J19" i="12"/>
  <c r="L23" i="12"/>
  <c r="L27" i="12"/>
  <c r="L22" i="12"/>
  <c r="J22" i="12"/>
  <c r="L28" i="12"/>
  <c r="J25" i="12"/>
  <c r="L18" i="12"/>
  <c r="L15" i="12"/>
  <c r="H4" i="12"/>
  <c r="L20" i="12"/>
  <c r="J18" i="12"/>
  <c r="J26" i="12"/>
  <c r="L19" i="12"/>
  <c r="H3" i="12"/>
  <c r="J27" i="12"/>
  <c r="J21" i="12"/>
  <c r="L16" i="12"/>
  <c r="L21" i="12"/>
  <c r="L24" i="12"/>
  <c r="J15" i="12"/>
  <c r="L25" i="12"/>
  <c r="J28" i="12"/>
  <c r="L26" i="12"/>
  <c r="L14" i="12"/>
  <c r="J20" i="12"/>
  <c r="J16" i="12"/>
  <c r="J23" i="12"/>
  <c r="I5" i="12"/>
  <c r="S5" i="12" s="1"/>
  <c r="H5" i="12"/>
  <c r="H6" i="12"/>
  <c r="I4" i="12"/>
  <c r="I7" i="12"/>
  <c r="S7" i="12" s="1"/>
  <c r="I8" i="12"/>
  <c r="S8" i="12" s="1"/>
  <c r="I6" i="12"/>
  <c r="S6" i="12" s="1"/>
  <c r="H7" i="12"/>
  <c r="H8" i="12"/>
  <c r="I3" i="12"/>
  <c r="S3" i="12" s="1"/>
  <c r="W104" i="11"/>
  <c r="W103" i="11"/>
  <c r="W102" i="11"/>
  <c r="W101" i="11"/>
  <c r="W100" i="11"/>
  <c r="W18" i="11"/>
  <c r="W99" i="11"/>
  <c r="W98" i="11"/>
  <c r="W97" i="11"/>
  <c r="W96" i="11"/>
  <c r="W95" i="11"/>
  <c r="W94" i="11"/>
  <c r="W93" i="11"/>
  <c r="W92" i="11"/>
  <c r="W91" i="11"/>
  <c r="W90" i="11"/>
  <c r="W89" i="11"/>
  <c r="W8" i="11"/>
  <c r="W88" i="11"/>
  <c r="W87" i="11"/>
  <c r="W86" i="11"/>
  <c r="W85" i="11"/>
  <c r="W17" i="11"/>
  <c r="W84" i="11"/>
  <c r="W83" i="11"/>
  <c r="W82" i="11"/>
  <c r="W16" i="11"/>
  <c r="W81" i="11"/>
  <c r="W80" i="11"/>
  <c r="W79" i="11"/>
  <c r="W78" i="11"/>
  <c r="W77" i="11"/>
  <c r="W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21" i="11"/>
  <c r="W53" i="11"/>
  <c r="W52" i="11"/>
  <c r="W20" i="11"/>
  <c r="W51" i="11"/>
  <c r="W15" i="11"/>
  <c r="W50" i="11"/>
  <c r="W49" i="11"/>
  <c r="W14" i="11"/>
  <c r="W48" i="11"/>
  <c r="W47" i="11"/>
  <c r="W13" i="11"/>
  <c r="W46" i="11"/>
  <c r="W45" i="11"/>
  <c r="W44" i="11"/>
  <c r="W12" i="11"/>
  <c r="W4" i="11"/>
  <c r="W43" i="11"/>
  <c r="W42" i="11"/>
  <c r="W41" i="11"/>
  <c r="W40" i="11"/>
  <c r="W39" i="11"/>
  <c r="W38" i="11"/>
  <c r="W37" i="11"/>
  <c r="W36" i="11"/>
  <c r="W35" i="11"/>
  <c r="W6" i="11"/>
  <c r="W34" i="11"/>
  <c r="W11" i="11"/>
  <c r="W33" i="11"/>
  <c r="W32" i="11"/>
  <c r="W31" i="11"/>
  <c r="W30" i="11"/>
  <c r="W29" i="11"/>
  <c r="W28" i="11"/>
  <c r="W10" i="11"/>
  <c r="W27" i="11"/>
  <c r="W19" i="11"/>
  <c r="W26" i="11"/>
  <c r="W25" i="11"/>
  <c r="W5" i="11"/>
  <c r="N8" i="11"/>
  <c r="M8" i="11"/>
  <c r="I8" i="11"/>
  <c r="P8" i="11" s="1"/>
  <c r="H8" i="11"/>
  <c r="W24" i="11"/>
  <c r="N7" i="11"/>
  <c r="M7" i="11"/>
  <c r="Q7" i="11" s="1"/>
  <c r="I7" i="11"/>
  <c r="H7" i="11"/>
  <c r="P7" i="11" s="1"/>
  <c r="N6" i="11"/>
  <c r="M6" i="11"/>
  <c r="I6" i="11"/>
  <c r="H6" i="11"/>
  <c r="W22" i="11"/>
  <c r="N5" i="11"/>
  <c r="M5" i="11"/>
  <c r="I5" i="11"/>
  <c r="H5" i="11"/>
  <c r="W3" i="11"/>
  <c r="N4" i="11"/>
  <c r="M4" i="11"/>
  <c r="I4" i="11"/>
  <c r="H4" i="11"/>
  <c r="W2" i="11"/>
  <c r="N3" i="11"/>
  <c r="M3" i="11"/>
  <c r="I3" i="11"/>
  <c r="H3" i="11"/>
  <c r="W9" i="11"/>
  <c r="P4" i="12" l="1"/>
  <c r="Q6" i="11"/>
  <c r="R8" i="11"/>
  <c r="S4" i="12"/>
  <c r="P3" i="11"/>
  <c r="Q3" i="11"/>
  <c r="P4" i="11"/>
  <c r="P5" i="11"/>
  <c r="Q5" i="11"/>
  <c r="P6" i="11"/>
  <c r="R7" i="11"/>
  <c r="Q8" i="11"/>
  <c r="R3" i="11"/>
  <c r="R5" i="11"/>
  <c r="P6" i="12"/>
  <c r="P3" i="12"/>
  <c r="P5" i="12"/>
  <c r="P7" i="12"/>
  <c r="P8" i="12"/>
  <c r="R6" i="11"/>
  <c r="R4" i="11"/>
  <c r="Q4" i="11"/>
  <c r="O3" i="11"/>
  <c r="O4" i="11"/>
  <c r="O6" i="11"/>
  <c r="O8" i="11"/>
  <c r="O5" i="11"/>
  <c r="O7" i="11"/>
  <c r="O9" i="11" l="1"/>
  <c r="M5" i="12"/>
  <c r="M7" i="12"/>
  <c r="M4" i="12"/>
  <c r="N8" i="12"/>
  <c r="R8" i="12" s="1"/>
  <c r="M8" i="12"/>
  <c r="N7" i="12"/>
  <c r="R7" i="12" s="1"/>
  <c r="N6" i="12"/>
  <c r="M6" i="12"/>
  <c r="Q6" i="12" s="1"/>
  <c r="N5" i="12"/>
  <c r="R5" i="12" s="1"/>
  <c r="N4" i="12"/>
  <c r="R4" i="12" s="1"/>
  <c r="N3" i="12"/>
  <c r="M3" i="12"/>
  <c r="Q3" i="12" s="1"/>
  <c r="O5" i="12" l="1"/>
  <c r="Q5" i="12"/>
  <c r="O6" i="12"/>
  <c r="R6" i="12"/>
  <c r="O7" i="12"/>
  <c r="Q7" i="12"/>
  <c r="O3" i="12"/>
  <c r="R3" i="12"/>
  <c r="O8" i="12"/>
  <c r="Q8" i="12"/>
  <c r="O4" i="12"/>
  <c r="Q4" i="12"/>
  <c r="O9" i="12" l="1"/>
</calcChain>
</file>

<file path=xl/sharedStrings.xml><?xml version="1.0" encoding="utf-8"?>
<sst xmlns="http://schemas.openxmlformats.org/spreadsheetml/2006/main" count="5334" uniqueCount="689">
  <si>
    <t>STRONGER</t>
    <phoneticPr fontId="1"/>
  </si>
  <si>
    <t>試合結果</t>
    <rPh sb="0" eb="2">
      <t>シアイ</t>
    </rPh>
    <rPh sb="2" eb="4">
      <t>ケッカ</t>
    </rPh>
    <phoneticPr fontId="1"/>
  </si>
  <si>
    <t>ホーム</t>
    <phoneticPr fontId="1"/>
  </si>
  <si>
    <t>アウェイ</t>
    <phoneticPr fontId="1"/>
  </si>
  <si>
    <t>-</t>
    <phoneticPr fontId="1"/>
  </si>
  <si>
    <t>得点者</t>
    <rPh sb="0" eb="3">
      <t>トクテンシャ</t>
    </rPh>
    <phoneticPr fontId="1"/>
  </si>
  <si>
    <t>宇野</t>
    <rPh sb="0" eb="2">
      <t>ウノ</t>
    </rPh>
    <phoneticPr fontId="1"/>
  </si>
  <si>
    <t>今井</t>
    <rPh sb="0" eb="2">
      <t>イマイ</t>
    </rPh>
    <phoneticPr fontId="1"/>
  </si>
  <si>
    <t>菊地</t>
    <rPh sb="0" eb="2">
      <t>キクチ</t>
    </rPh>
    <phoneticPr fontId="1"/>
  </si>
  <si>
    <t>小林</t>
    <rPh sb="0" eb="2">
      <t>コバヤシ</t>
    </rPh>
    <phoneticPr fontId="1"/>
  </si>
  <si>
    <t>平井</t>
    <rPh sb="0" eb="2">
      <t>ヒライ</t>
    </rPh>
    <phoneticPr fontId="1"/>
  </si>
  <si>
    <t>三上</t>
    <rPh sb="0" eb="2">
      <t>ミカミ</t>
    </rPh>
    <phoneticPr fontId="1"/>
  </si>
  <si>
    <t>勝ち点</t>
    <rPh sb="0" eb="1">
      <t>カ</t>
    </rPh>
    <rPh sb="2" eb="3">
      <t>テン</t>
    </rPh>
    <phoneticPr fontId="1"/>
  </si>
  <si>
    <t>試合数</t>
    <rPh sb="0" eb="2">
      <t>シアイ</t>
    </rPh>
    <rPh sb="2" eb="3">
      <t>スウ</t>
    </rPh>
    <phoneticPr fontId="1"/>
  </si>
  <si>
    <t>勝利</t>
    <rPh sb="0" eb="2">
      <t>ショウリ</t>
    </rPh>
    <phoneticPr fontId="1"/>
  </si>
  <si>
    <t>引き分け</t>
    <rPh sb="0" eb="1">
      <t>ヒ</t>
    </rPh>
    <rPh sb="2" eb="3">
      <t>ワ</t>
    </rPh>
    <phoneticPr fontId="1"/>
  </si>
  <si>
    <t>敗北</t>
    <rPh sb="0" eb="2">
      <t>ハイボク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</si>
  <si>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</si>
  <si>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</si>
  <si>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得失点差</t>
    <rPh sb="0" eb="4">
      <t>トクシッテンサ</t>
    </rPh>
    <phoneticPr fontId="1"/>
  </si>
  <si>
    <t>平均勝ち点</t>
    <rPh sb="0" eb="2">
      <t>ヘイキン</t>
    </rPh>
    <rPh sb="2" eb="3">
      <t>カ</t>
    </rPh>
    <rPh sb="4" eb="5">
      <t>テン</t>
    </rPh>
    <phoneticPr fontId="1"/>
  </si>
  <si>
    <t>平均得点</t>
    <rPh sb="0" eb="2">
      <t>ヘイキン</t>
    </rPh>
    <rPh sb="2" eb="4">
      <t>トクテン</t>
    </rPh>
    <phoneticPr fontId="1"/>
  </si>
  <si>
    <t>平均失点</t>
    <rPh sb="0" eb="2">
      <t>ヘイキン</t>
    </rPh>
    <rPh sb="2" eb="4">
      <t>シッテン</t>
    </rPh>
    <phoneticPr fontId="1"/>
  </si>
  <si>
    <t>優勝：</t>
    <rPh sb="0" eb="2">
      <t>ユウショウ</t>
    </rPh>
    <phoneticPr fontId="1"/>
  </si>
  <si>
    <t>得点王：</t>
    <rPh sb="0" eb="3">
      <t>トクテンオウ</t>
    </rPh>
    <phoneticPr fontId="1"/>
  </si>
  <si>
    <t>MVP：</t>
    <phoneticPr fontId="1"/>
  </si>
  <si>
    <t>イグアイン</t>
    <phoneticPr fontId="1"/>
  </si>
  <si>
    <t>アザール</t>
    <phoneticPr fontId="1"/>
  </si>
  <si>
    <t>カジェホン</t>
    <phoneticPr fontId="1"/>
  </si>
  <si>
    <t>モラタ</t>
    <phoneticPr fontId="1"/>
  </si>
  <si>
    <t>ディバラ</t>
    <phoneticPr fontId="1"/>
  </si>
  <si>
    <t>ロナウド</t>
    <phoneticPr fontId="1"/>
  </si>
  <si>
    <t>マルシャル</t>
    <phoneticPr fontId="1"/>
  </si>
  <si>
    <t>ジェコ</t>
    <phoneticPr fontId="1"/>
  </si>
  <si>
    <t>トニクロース</t>
    <phoneticPr fontId="1"/>
  </si>
  <si>
    <t>イニエスタ</t>
    <phoneticPr fontId="1"/>
  </si>
  <si>
    <t>イブラヒモヴィッチ</t>
    <phoneticPr fontId="1"/>
  </si>
  <si>
    <t>アグエロ</t>
    <phoneticPr fontId="1"/>
  </si>
  <si>
    <t>ルカク</t>
    <phoneticPr fontId="1"/>
  </si>
  <si>
    <t>ウィリアン</t>
    <phoneticPr fontId="1"/>
  </si>
  <si>
    <t>ポグバ</t>
    <phoneticPr fontId="1"/>
  </si>
  <si>
    <t>メッシ</t>
    <phoneticPr fontId="1"/>
  </si>
  <si>
    <t>ジエゴコスタ</t>
    <phoneticPr fontId="1"/>
  </si>
  <si>
    <t>デブライネ</t>
    <phoneticPr fontId="1"/>
  </si>
  <si>
    <t>イスコ</t>
    <phoneticPr fontId="1"/>
  </si>
  <si>
    <t>カラスコ</t>
    <phoneticPr fontId="1"/>
  </si>
  <si>
    <t>Aサンチェス</t>
    <phoneticPr fontId="1"/>
  </si>
  <si>
    <t>エリクセン</t>
    <phoneticPr fontId="1"/>
  </si>
  <si>
    <t>マティッチ</t>
    <phoneticPr fontId="1"/>
  </si>
  <si>
    <t>ベンテケ</t>
    <phoneticPr fontId="1"/>
  </si>
  <si>
    <t>グリーズマン</t>
    <phoneticPr fontId="1"/>
  </si>
  <si>
    <t>カバーニ</t>
    <phoneticPr fontId="1"/>
  </si>
  <si>
    <t>メデル</t>
    <phoneticPr fontId="1"/>
  </si>
  <si>
    <t>メルテンス</t>
    <phoneticPr fontId="1"/>
  </si>
  <si>
    <t>オーバメヤン</t>
    <phoneticPr fontId="1"/>
  </si>
  <si>
    <t>ミュラー</t>
    <phoneticPr fontId="1"/>
  </si>
  <si>
    <t>マルセロ</t>
    <phoneticPr fontId="1"/>
  </si>
  <si>
    <t>フッキ</t>
    <phoneticPr fontId="1"/>
  </si>
  <si>
    <t>ラキティッチ</t>
    <phoneticPr fontId="1"/>
  </si>
  <si>
    <t>ダビドシルバ</t>
    <phoneticPr fontId="1"/>
  </si>
  <si>
    <t>マンジュキッチ</t>
    <phoneticPr fontId="1"/>
  </si>
  <si>
    <t>ロッベン</t>
    <phoneticPr fontId="1"/>
  </si>
  <si>
    <t>ドウグラスコスタ</t>
    <phoneticPr fontId="1"/>
  </si>
  <si>
    <t>岡崎慎司</t>
    <rPh sb="0" eb="4">
      <t>オカザキシンジ</t>
    </rPh>
    <phoneticPr fontId="1"/>
  </si>
  <si>
    <t>ジルー</t>
    <phoneticPr fontId="1"/>
  </si>
  <si>
    <t>ベイル</t>
    <phoneticPr fontId="1"/>
  </si>
  <si>
    <t>サラー</t>
    <phoneticPr fontId="1"/>
  </si>
  <si>
    <t>ヴェラッティ</t>
    <phoneticPr fontId="1"/>
  </si>
  <si>
    <t>OG</t>
    <phoneticPr fontId="1"/>
  </si>
  <si>
    <t>クリバリ</t>
    <phoneticPr fontId="1"/>
  </si>
  <si>
    <t>２位：</t>
    <rPh sb="1" eb="2">
      <t>イ</t>
    </rPh>
    <phoneticPr fontId="1"/>
  </si>
  <si>
    <t>レヴァンドフスキ</t>
    <phoneticPr fontId="1"/>
  </si>
  <si>
    <t>ネイマール</t>
    <phoneticPr fontId="1"/>
  </si>
  <si>
    <t>ビダル</t>
    <phoneticPr fontId="1"/>
  </si>
  <si>
    <t>ルイススアレス</t>
    <phoneticPr fontId="1"/>
  </si>
  <si>
    <t>スターリング</t>
    <phoneticPr fontId="1"/>
  </si>
  <si>
    <t>カンテ</t>
    <phoneticPr fontId="1"/>
  </si>
  <si>
    <t>ロイス</t>
    <phoneticPr fontId="1"/>
  </si>
  <si>
    <t>マネ</t>
    <phoneticPr fontId="1"/>
  </si>
  <si>
    <t>トヴァン</t>
    <phoneticPr fontId="1"/>
  </si>
  <si>
    <t>ヴァーディ</t>
    <phoneticPr fontId="1"/>
  </si>
  <si>
    <t>ドゥバンサパタ</t>
    <phoneticPr fontId="1"/>
  </si>
  <si>
    <t>ジェズス</t>
    <phoneticPr fontId="1"/>
  </si>
  <si>
    <t>準優勝：</t>
    <rPh sb="0" eb="3">
      <t>ジュンユウショウ</t>
    </rPh>
    <phoneticPr fontId="1"/>
  </si>
  <si>
    <t>ケイン</t>
    <phoneticPr fontId="1"/>
  </si>
  <si>
    <t>アレハンドロゴメス</t>
    <phoneticPr fontId="1"/>
  </si>
  <si>
    <t>ハメスロドリゲス</t>
    <phoneticPr fontId="1"/>
  </si>
  <si>
    <t>サネ</t>
    <phoneticPr fontId="1"/>
  </si>
  <si>
    <t>ファルカオ</t>
    <phoneticPr fontId="1"/>
  </si>
  <si>
    <t>ロヘルマルティネス</t>
    <phoneticPr fontId="1"/>
  </si>
  <si>
    <t>クアドラード</t>
    <phoneticPr fontId="1"/>
  </si>
  <si>
    <t>パイェ</t>
    <phoneticPr fontId="1"/>
  </si>
  <si>
    <t>インモービレ</t>
    <phoneticPr fontId="1"/>
  </si>
  <si>
    <t>オスカル</t>
    <phoneticPr fontId="1"/>
  </si>
  <si>
    <t>３位：</t>
    <rPh sb="1" eb="2">
      <t>イ</t>
    </rPh>
    <phoneticPr fontId="1"/>
  </si>
  <si>
    <t>グリク</t>
    <phoneticPr fontId="1"/>
  </si>
  <si>
    <t>香川真司</t>
    <rPh sb="0" eb="2">
      <t>カガワ</t>
    </rPh>
    <rPh sb="2" eb="4">
      <t>シンジ</t>
    </rPh>
    <phoneticPr fontId="1"/>
  </si>
  <si>
    <t>ディマリア</t>
    <phoneticPr fontId="1"/>
  </si>
  <si>
    <t>マノラス</t>
    <phoneticPr fontId="1"/>
  </si>
  <si>
    <t>ケイタバルデ</t>
    <phoneticPr fontId="1"/>
  </si>
  <si>
    <t>ペリシッチ</t>
    <phoneticPr fontId="1"/>
  </si>
  <si>
    <t>アラバ</t>
    <phoneticPr fontId="1"/>
  </si>
  <si>
    <t>セルヒオラモス</t>
    <phoneticPr fontId="1"/>
  </si>
  <si>
    <t>アラン</t>
    <phoneticPr fontId="1"/>
  </si>
  <si>
    <t>ムヒタリアン</t>
    <phoneticPr fontId="1"/>
  </si>
  <si>
    <t>チアゴアルカンタラ</t>
    <phoneticPr fontId="1"/>
  </si>
  <si>
    <t>ボヌッチ</t>
    <phoneticPr fontId="1"/>
  </si>
  <si>
    <t>ケディラ</t>
    <phoneticPr fontId="1"/>
  </si>
  <si>
    <t>コラロフ</t>
    <phoneticPr fontId="1"/>
  </si>
  <si>
    <t>コケ</t>
    <phoneticPr fontId="1"/>
  </si>
  <si>
    <t>ケーヒル</t>
    <phoneticPr fontId="1"/>
  </si>
  <si>
    <t>中島翔哉</t>
    <rPh sb="0" eb="4">
      <t>ナカジマショウヤ</t>
    </rPh>
    <phoneticPr fontId="1"/>
  </si>
  <si>
    <t>Ｊボアテング</t>
    <phoneticPr fontId="1"/>
  </si>
  <si>
    <t>ドスト</t>
    <phoneticPr fontId="1"/>
  </si>
  <si>
    <t>ナインゴラン</t>
    <phoneticPr fontId="1"/>
  </si>
  <si>
    <t>バチュアイ</t>
    <phoneticPr fontId="1"/>
  </si>
  <si>
    <t>順位</t>
    <rPh sb="0" eb="2">
      <t>ジュンイ</t>
    </rPh>
    <phoneticPr fontId="1"/>
  </si>
  <si>
    <t>得点ランキング</t>
    <rPh sb="0" eb="2">
      <t>トクテン</t>
    </rPh>
    <phoneticPr fontId="1"/>
  </si>
  <si>
    <t>ザハ</t>
    <phoneticPr fontId="1"/>
  </si>
  <si>
    <t>パウリーニョ</t>
    <phoneticPr fontId="1"/>
  </si>
  <si>
    <t>ドラクスラー</t>
    <phoneticPr fontId="1"/>
  </si>
  <si>
    <t>コウチーニョ</t>
    <phoneticPr fontId="1"/>
  </si>
  <si>
    <t>デパイ</t>
    <phoneticPr fontId="1"/>
  </si>
  <si>
    <t>フィルミノ</t>
    <phoneticPr fontId="1"/>
  </si>
  <si>
    <t>アセンシオ</t>
    <phoneticPr fontId="1"/>
  </si>
  <si>
    <t>サウール</t>
    <phoneticPr fontId="1"/>
  </si>
  <si>
    <t>バロテッリ</t>
    <phoneticPr fontId="1"/>
  </si>
  <si>
    <t>フンメルス</t>
    <phoneticPr fontId="1"/>
  </si>
  <si>
    <t>イカルディ</t>
    <phoneticPr fontId="1"/>
  </si>
  <si>
    <t>ヴェルナー</t>
    <phoneticPr fontId="1"/>
  </si>
  <si>
    <t>ウォルコット</t>
    <phoneticPr fontId="1"/>
  </si>
  <si>
    <t>コバレアル</t>
    <phoneticPr fontId="1"/>
  </si>
  <si>
    <t>ムバッペ</t>
    <phoneticPr fontId="1"/>
  </si>
  <si>
    <t>エル・シャーラウィ</t>
    <phoneticPr fontId="1"/>
  </si>
  <si>
    <t>マレガ</t>
    <phoneticPr fontId="1"/>
  </si>
  <si>
    <t>通算結果</t>
    <rPh sb="0" eb="2">
      <t>ツウサン</t>
    </rPh>
    <rPh sb="2" eb="4">
      <t>ケッカ</t>
    </rPh>
    <phoneticPr fontId="1"/>
  </si>
  <si>
    <t>ムサ</t>
    <phoneticPr fontId="1"/>
  </si>
  <si>
    <t>多数</t>
    <rPh sb="0" eb="2">
      <t>タスウ</t>
    </rPh>
    <phoneticPr fontId="1"/>
  </si>
  <si>
    <t>対戦成績</t>
    <rPh sb="0" eb="2">
      <t>タイセン</t>
    </rPh>
    <rPh sb="2" eb="4">
      <t>セイセキ</t>
    </rPh>
    <phoneticPr fontId="1"/>
  </si>
  <si>
    <t>今井</t>
    <rPh sb="0" eb="2">
      <t>イマイ</t>
    </rPh>
    <phoneticPr fontId="1"/>
  </si>
  <si>
    <t>-</t>
    <phoneticPr fontId="1"/>
  </si>
  <si>
    <t>宇野</t>
    <rPh sb="0" eb="2">
      <t>ウノ</t>
    </rPh>
    <phoneticPr fontId="1"/>
  </si>
  <si>
    <t>菊地</t>
    <rPh sb="0" eb="2">
      <t>キクチ</t>
    </rPh>
    <phoneticPr fontId="1"/>
  </si>
  <si>
    <t>小林</t>
    <rPh sb="0" eb="2">
      <t>コバヤシ</t>
    </rPh>
    <phoneticPr fontId="1"/>
  </si>
  <si>
    <t>平井</t>
    <rPh sb="0" eb="2">
      <t>ヒライ</t>
    </rPh>
    <phoneticPr fontId="1"/>
  </si>
  <si>
    <t>三上</t>
    <rPh sb="0" eb="2">
      <t>ミカミ</t>
    </rPh>
    <phoneticPr fontId="1"/>
  </si>
  <si>
    <t>ペッレ</t>
    <phoneticPr fontId="1"/>
  </si>
  <si>
    <t>ロメウ・ルカク（KIK)</t>
    <phoneticPr fontId="1"/>
  </si>
  <si>
    <t>マクシマン</t>
    <phoneticPr fontId="1"/>
  </si>
  <si>
    <t>香川真司</t>
    <rPh sb="0" eb="4">
      <t>カガワシンジ</t>
    </rPh>
    <phoneticPr fontId="1"/>
  </si>
  <si>
    <t>勝率</t>
    <rPh sb="0" eb="2">
      <t>ショウリツ</t>
    </rPh>
    <phoneticPr fontId="1"/>
  </si>
  <si>
    <t>136-STRONGER2020First-</t>
    <phoneticPr fontId="1"/>
  </si>
  <si>
    <t>得点ランキング（貼り付け欄）</t>
    <rPh sb="0" eb="2">
      <t>トクテン</t>
    </rPh>
    <rPh sb="8" eb="9">
      <t>ハ</t>
    </rPh>
    <rPh sb="10" eb="11">
      <t>ツ</t>
    </rPh>
    <rPh sb="12" eb="13">
      <t>ラン</t>
    </rPh>
    <phoneticPr fontId="1"/>
  </si>
  <si>
    <t>コウチーニョ</t>
    <phoneticPr fontId="1"/>
  </si>
  <si>
    <t>マンジュキッチ</t>
    <phoneticPr fontId="1"/>
  </si>
  <si>
    <t>ムバッペ</t>
    <phoneticPr fontId="1"/>
  </si>
  <si>
    <t>ムバッペ</t>
    <phoneticPr fontId="1"/>
  </si>
  <si>
    <t>ダビドシルバ</t>
    <phoneticPr fontId="1"/>
  </si>
  <si>
    <t>オーバメヤン</t>
    <phoneticPr fontId="1"/>
  </si>
  <si>
    <t>ルカク</t>
    <phoneticPr fontId="1"/>
  </si>
  <si>
    <t>ロナウド</t>
    <phoneticPr fontId="1"/>
  </si>
  <si>
    <t>ロナウド</t>
    <phoneticPr fontId="1"/>
  </si>
  <si>
    <t>マレガ</t>
    <phoneticPr fontId="1"/>
  </si>
  <si>
    <t>オーバメヤン</t>
    <phoneticPr fontId="1"/>
  </si>
  <si>
    <t>ペッレ</t>
    <phoneticPr fontId="1"/>
  </si>
  <si>
    <t>ドウグラスコスタ</t>
    <phoneticPr fontId="1"/>
  </si>
  <si>
    <t>リベリ</t>
    <phoneticPr fontId="1"/>
  </si>
  <si>
    <t>ルイススアレス</t>
    <phoneticPr fontId="1"/>
  </si>
  <si>
    <t>リベリ</t>
    <phoneticPr fontId="1"/>
  </si>
  <si>
    <t>トニクロース</t>
    <phoneticPr fontId="1"/>
  </si>
  <si>
    <t>タディッチ</t>
    <phoneticPr fontId="1"/>
  </si>
  <si>
    <t>アラン</t>
    <phoneticPr fontId="1"/>
  </si>
  <si>
    <t>オーバメヤン</t>
    <phoneticPr fontId="1"/>
  </si>
  <si>
    <t>コウチーニョ</t>
    <phoneticPr fontId="1"/>
  </si>
  <si>
    <t>ケイン</t>
    <phoneticPr fontId="1"/>
  </si>
  <si>
    <t>ロナウド</t>
    <phoneticPr fontId="1"/>
  </si>
  <si>
    <t>メッシ</t>
    <phoneticPr fontId="1"/>
  </si>
  <si>
    <t>ルイススアレス</t>
    <phoneticPr fontId="1"/>
  </si>
  <si>
    <t>リシャルリソン</t>
    <phoneticPr fontId="1"/>
  </si>
  <si>
    <t>ピョンテク</t>
    <phoneticPr fontId="1"/>
  </si>
  <si>
    <t>岡崎慎司</t>
    <rPh sb="0" eb="4">
      <t>オカザキシンジ</t>
    </rPh>
    <phoneticPr fontId="1"/>
  </si>
  <si>
    <t>ニコラペペ</t>
    <phoneticPr fontId="1"/>
  </si>
  <si>
    <t>ニコラペペ</t>
    <phoneticPr fontId="1"/>
  </si>
  <si>
    <t>ピョンテク</t>
    <phoneticPr fontId="1"/>
  </si>
  <si>
    <t>ラ・キクチーナ</t>
    <phoneticPr fontId="1"/>
  </si>
  <si>
    <t>オーバメヤン（KOB）</t>
    <phoneticPr fontId="1"/>
  </si>
  <si>
    <t>クリスチアーノ・ロナウド（KIK)</t>
    <phoneticPr fontId="1"/>
  </si>
  <si>
    <t>岡崎慎司（UNO)</t>
    <rPh sb="0" eb="4">
      <t>オカザキシンジ</t>
    </rPh>
    <phoneticPr fontId="1"/>
  </si>
  <si>
    <t>アグエロ</t>
    <phoneticPr fontId="1"/>
  </si>
  <si>
    <t>インモービレ</t>
    <phoneticPr fontId="1"/>
  </si>
  <si>
    <t>ネイマール</t>
    <phoneticPr fontId="1"/>
  </si>
  <si>
    <t>グリーズマン</t>
    <phoneticPr fontId="1"/>
  </si>
  <si>
    <t>メルテンス</t>
    <phoneticPr fontId="1"/>
  </si>
  <si>
    <t>ルカク</t>
    <phoneticPr fontId="1"/>
  </si>
  <si>
    <t>ロナウド</t>
    <phoneticPr fontId="1"/>
  </si>
  <si>
    <t>ムサ</t>
    <phoneticPr fontId="1"/>
  </si>
  <si>
    <t>ケイン</t>
    <phoneticPr fontId="1"/>
  </si>
  <si>
    <t>マクシマン</t>
    <phoneticPr fontId="1"/>
  </si>
  <si>
    <t>ロナウド</t>
    <phoneticPr fontId="1"/>
  </si>
  <si>
    <t>ロナウド</t>
    <phoneticPr fontId="1"/>
  </si>
  <si>
    <t>インシーニェ</t>
    <phoneticPr fontId="1"/>
  </si>
  <si>
    <t>ベンゼマ</t>
    <phoneticPr fontId="1"/>
  </si>
  <si>
    <t>トニクロース</t>
    <phoneticPr fontId="1"/>
  </si>
  <si>
    <t>インモービレ</t>
    <phoneticPr fontId="1"/>
  </si>
  <si>
    <t>鈴木武蔵</t>
    <rPh sb="0" eb="4">
      <t>スズキムサシ</t>
    </rPh>
    <phoneticPr fontId="1"/>
  </si>
  <si>
    <t>メッシ</t>
    <phoneticPr fontId="1"/>
  </si>
  <si>
    <t>本田圭佑</t>
    <rPh sb="0" eb="4">
      <t>ホンダケイスケ</t>
    </rPh>
    <phoneticPr fontId="1"/>
  </si>
  <si>
    <t>ウィリアン</t>
    <phoneticPr fontId="1"/>
  </si>
  <si>
    <t>ドウグラスコスタ</t>
    <phoneticPr fontId="1"/>
  </si>
  <si>
    <t>オーバメヤン</t>
    <phoneticPr fontId="1"/>
  </si>
  <si>
    <t>ムバッペ</t>
    <phoneticPr fontId="1"/>
  </si>
  <si>
    <t>インシーニェ</t>
    <phoneticPr fontId="1"/>
  </si>
  <si>
    <t>ルイススアレス</t>
    <phoneticPr fontId="1"/>
  </si>
  <si>
    <t>ジェイフ</t>
    <phoneticPr fontId="1"/>
  </si>
  <si>
    <t>ジェイフ</t>
    <phoneticPr fontId="1"/>
  </si>
  <si>
    <t>ベイル</t>
    <phoneticPr fontId="1"/>
  </si>
  <si>
    <t>ルーカスモウラ</t>
    <phoneticPr fontId="1"/>
  </si>
  <si>
    <t>プリシッチ</t>
    <phoneticPr fontId="1"/>
  </si>
  <si>
    <t>カバーニ</t>
    <phoneticPr fontId="1"/>
  </si>
  <si>
    <t>プリシッチ</t>
    <phoneticPr fontId="1"/>
  </si>
  <si>
    <t>OG</t>
    <phoneticPr fontId="1"/>
  </si>
  <si>
    <t>パレホ</t>
    <phoneticPr fontId="1"/>
  </si>
  <si>
    <t>パレホ</t>
    <phoneticPr fontId="1"/>
  </si>
  <si>
    <t>ミュラー</t>
    <phoneticPr fontId="1"/>
  </si>
  <si>
    <t>ネイマール</t>
    <phoneticPr fontId="1"/>
  </si>
  <si>
    <t>ラ・キクチーナ</t>
    <phoneticPr fontId="1"/>
  </si>
  <si>
    <t>エンパテ・ア・ウノ</t>
    <phoneticPr fontId="1"/>
  </si>
  <si>
    <t>クリスチアーノ・ロナウド（KIK)</t>
    <phoneticPr fontId="1"/>
  </si>
  <si>
    <t>ハリー・ケイン（UNO）</t>
    <phoneticPr fontId="1"/>
  </si>
  <si>
    <t>137-日本人大暴れ！-</t>
    <rPh sb="4" eb="7">
      <t>ニホンジン</t>
    </rPh>
    <rPh sb="7" eb="9">
      <t>オオアバ</t>
    </rPh>
    <phoneticPr fontId="1"/>
  </si>
  <si>
    <t>インシーニェ</t>
    <phoneticPr fontId="1"/>
  </si>
  <si>
    <t>ルーカスモウラ</t>
    <phoneticPr fontId="1"/>
  </si>
  <si>
    <t>ムバッペ</t>
    <phoneticPr fontId="1"/>
  </si>
  <si>
    <t>リシャルリソン</t>
    <phoneticPr fontId="1"/>
  </si>
  <si>
    <t>リシャルリソン</t>
    <phoneticPr fontId="1"/>
  </si>
  <si>
    <t>インシーニェ</t>
    <phoneticPr fontId="1"/>
  </si>
  <si>
    <t>メンディ</t>
    <phoneticPr fontId="1"/>
  </si>
  <si>
    <t>パレホ</t>
    <phoneticPr fontId="1"/>
  </si>
  <si>
    <t>ロナウド</t>
    <phoneticPr fontId="1"/>
  </si>
  <si>
    <t>ルカク</t>
    <phoneticPr fontId="1"/>
  </si>
  <si>
    <t>サラー</t>
    <phoneticPr fontId="1"/>
  </si>
  <si>
    <t>ハメスロドリゲス</t>
    <phoneticPr fontId="1"/>
  </si>
  <si>
    <t>ルイススアレス</t>
    <phoneticPr fontId="1"/>
  </si>
  <si>
    <t>マンジュキッチ</t>
    <phoneticPr fontId="1"/>
  </si>
  <si>
    <t>スターリング</t>
    <phoneticPr fontId="1"/>
  </si>
  <si>
    <t>ケイン</t>
    <phoneticPr fontId="1"/>
  </si>
  <si>
    <t>メルテンス</t>
    <phoneticPr fontId="1"/>
  </si>
  <si>
    <t>ペリシッチ</t>
    <phoneticPr fontId="1"/>
  </si>
  <si>
    <t>ロナウド</t>
    <phoneticPr fontId="1"/>
  </si>
  <si>
    <t>スターリング</t>
    <phoneticPr fontId="1"/>
  </si>
  <si>
    <t>ペッレ</t>
    <phoneticPr fontId="1"/>
  </si>
  <si>
    <t>OG</t>
    <phoneticPr fontId="1"/>
  </si>
  <si>
    <t>スターリング</t>
    <phoneticPr fontId="1"/>
  </si>
  <si>
    <t>ベンゼマ</t>
    <phoneticPr fontId="1"/>
  </si>
  <si>
    <t>ルカク</t>
    <phoneticPr fontId="1"/>
  </si>
  <si>
    <t>ウイニングイレブン2020　通算成績</t>
    <rPh sb="14" eb="16">
      <t>ツウサン</t>
    </rPh>
    <rPh sb="16" eb="18">
      <t>セイセキ</t>
    </rPh>
    <phoneticPr fontId="1"/>
  </si>
  <si>
    <t>137-MUSASHI-</t>
    <phoneticPr fontId="1"/>
  </si>
  <si>
    <t>鈴木武蔵（KIK)</t>
    <rPh sb="0" eb="4">
      <t>スズキムサシ</t>
    </rPh>
    <phoneticPr fontId="1"/>
  </si>
  <si>
    <t>鈴木武蔵（KIK)、ルイススアレス（MIK)</t>
    <rPh sb="0" eb="4">
      <t>スズキムサシ</t>
    </rPh>
    <phoneticPr fontId="1"/>
  </si>
  <si>
    <t>ラヒーム・スターリング（UNO)</t>
    <phoneticPr fontId="1"/>
  </si>
  <si>
    <t>メッシ</t>
    <phoneticPr fontId="1"/>
  </si>
  <si>
    <t>ジョアンフェリクス</t>
    <phoneticPr fontId="1"/>
  </si>
  <si>
    <t>ミュラー</t>
    <phoneticPr fontId="1"/>
  </si>
  <si>
    <t>ジョアンフェリクス</t>
    <phoneticPr fontId="1"/>
  </si>
  <si>
    <t>ロナウド</t>
    <phoneticPr fontId="1"/>
  </si>
  <si>
    <t>ルイススアレス</t>
    <phoneticPr fontId="1"/>
  </si>
  <si>
    <t>オーバメヤン</t>
    <phoneticPr fontId="1"/>
  </si>
  <si>
    <t>オーバメヤン</t>
    <phoneticPr fontId="1"/>
  </si>
  <si>
    <t>ネイマール</t>
    <phoneticPr fontId="1"/>
  </si>
  <si>
    <t>ケイン</t>
    <phoneticPr fontId="1"/>
  </si>
  <si>
    <t>マンジュキッチ</t>
    <phoneticPr fontId="1"/>
  </si>
  <si>
    <t>ムサ</t>
    <phoneticPr fontId="1"/>
  </si>
  <si>
    <t>ピャニッチ</t>
    <phoneticPr fontId="1"/>
  </si>
  <si>
    <t>ファンダイク</t>
    <phoneticPr fontId="1"/>
  </si>
  <si>
    <t>マレガ</t>
    <phoneticPr fontId="1"/>
  </si>
  <si>
    <t>トニクロース</t>
    <phoneticPr fontId="1"/>
  </si>
  <si>
    <t>ディマリア</t>
    <phoneticPr fontId="1"/>
  </si>
  <si>
    <t>ケイン</t>
    <phoneticPr fontId="1"/>
  </si>
  <si>
    <t>ムバッペ</t>
    <phoneticPr fontId="1"/>
  </si>
  <si>
    <t>ロナウド</t>
    <phoneticPr fontId="1"/>
  </si>
  <si>
    <t>ムバッペ</t>
    <phoneticPr fontId="1"/>
  </si>
  <si>
    <t>エンパテ・ア・ウノ</t>
    <phoneticPr fontId="1"/>
  </si>
  <si>
    <t>ラ・キクチーナ</t>
    <phoneticPr fontId="1"/>
  </si>
  <si>
    <t>ネイマール（UNO）</t>
    <phoneticPr fontId="1"/>
  </si>
  <si>
    <t>ネイマール（UNO）</t>
    <phoneticPr fontId="1"/>
  </si>
  <si>
    <t>ルイス・スアレス（MIK)</t>
    <phoneticPr fontId="1"/>
  </si>
  <si>
    <t>トーマス・ミュラー（UNO)</t>
    <phoneticPr fontId="1"/>
  </si>
  <si>
    <t>カバーニ</t>
    <phoneticPr fontId="1"/>
  </si>
  <si>
    <t>ムバッペ</t>
    <phoneticPr fontId="1"/>
  </si>
  <si>
    <t>ルイススアレス</t>
    <phoneticPr fontId="1"/>
  </si>
  <si>
    <t>ロナウド</t>
    <phoneticPr fontId="1"/>
  </si>
  <si>
    <t>ラカゼット</t>
    <phoneticPr fontId="1"/>
  </si>
  <si>
    <t>プリシッチ</t>
    <phoneticPr fontId="1"/>
  </si>
  <si>
    <t>ルイススアレス</t>
    <phoneticPr fontId="1"/>
  </si>
  <si>
    <t>ジェコ</t>
    <phoneticPr fontId="1"/>
  </si>
  <si>
    <t>オーバメヤン</t>
    <phoneticPr fontId="1"/>
  </si>
  <si>
    <t>デブライネ</t>
    <phoneticPr fontId="1"/>
  </si>
  <si>
    <t>ネイマール</t>
    <phoneticPr fontId="1"/>
  </si>
  <si>
    <t>ムサ</t>
    <phoneticPr fontId="1"/>
  </si>
  <si>
    <t>マルシャル</t>
    <phoneticPr fontId="1"/>
  </si>
  <si>
    <t>アラバ</t>
    <phoneticPr fontId="1"/>
  </si>
  <si>
    <t>ピケ</t>
    <phoneticPr fontId="1"/>
  </si>
  <si>
    <t>サラー</t>
    <phoneticPr fontId="1"/>
  </si>
  <si>
    <t>インモービレ</t>
    <phoneticPr fontId="1"/>
  </si>
  <si>
    <t>OG</t>
    <phoneticPr fontId="1"/>
  </si>
  <si>
    <t>ピケ</t>
    <phoneticPr fontId="1"/>
  </si>
  <si>
    <t>ディバラ</t>
    <phoneticPr fontId="1"/>
  </si>
  <si>
    <t>スターリング</t>
    <phoneticPr fontId="1"/>
  </si>
  <si>
    <t>マンジュキッチ</t>
    <phoneticPr fontId="1"/>
  </si>
  <si>
    <t>コバレアル</t>
    <phoneticPr fontId="1"/>
  </si>
  <si>
    <t>エンパテ・ア・ウノ</t>
    <phoneticPr fontId="1"/>
  </si>
  <si>
    <t>ソン・フンミン（韓国）</t>
    <rPh sb="8" eb="10">
      <t>カンコク</t>
    </rPh>
    <phoneticPr fontId="1"/>
  </si>
  <si>
    <t>クリスチアーノ・ロナウド（ＫＩＫ）</t>
    <phoneticPr fontId="1"/>
  </si>
  <si>
    <t>マリオ・マンジュキッチ</t>
    <phoneticPr fontId="1"/>
  </si>
  <si>
    <t>140-ストロンガー人生会議-</t>
    <rPh sb="10" eb="12">
      <t>ジンセイ</t>
    </rPh>
    <rPh sb="12" eb="14">
      <t>カイギ</t>
    </rPh>
    <phoneticPr fontId="1"/>
  </si>
  <si>
    <t>139-エンパテの野望-</t>
    <rPh sb="9" eb="11">
      <t>ヤボウ</t>
    </rPh>
    <phoneticPr fontId="1"/>
  </si>
  <si>
    <t>マルキーニョス</t>
    <phoneticPr fontId="1"/>
  </si>
  <si>
    <t>メッシ</t>
    <phoneticPr fontId="1"/>
  </si>
  <si>
    <t>イブラヒモヴィッチ</t>
    <phoneticPr fontId="1"/>
  </si>
  <si>
    <t>ヒメネス</t>
    <phoneticPr fontId="1"/>
  </si>
  <si>
    <t>ベンゼマ</t>
    <phoneticPr fontId="1"/>
  </si>
  <si>
    <t>ヒメネス</t>
    <phoneticPr fontId="1"/>
  </si>
  <si>
    <t>マルキーニョス</t>
    <phoneticPr fontId="1"/>
  </si>
  <si>
    <t>トニクロース</t>
    <phoneticPr fontId="1"/>
  </si>
  <si>
    <t>ムサ</t>
    <phoneticPr fontId="1"/>
  </si>
  <si>
    <t>ウィリアン</t>
    <phoneticPr fontId="1"/>
  </si>
  <si>
    <t>ルカク</t>
    <phoneticPr fontId="1"/>
  </si>
  <si>
    <t>ＯＧ</t>
    <phoneticPr fontId="1"/>
  </si>
  <si>
    <t>オリギ</t>
    <phoneticPr fontId="1"/>
  </si>
  <si>
    <t>インモービレ</t>
    <phoneticPr fontId="1"/>
  </si>
  <si>
    <t>ケイン</t>
    <phoneticPr fontId="1"/>
  </si>
  <si>
    <t>ネイマール</t>
    <phoneticPr fontId="1"/>
  </si>
  <si>
    <t>パーティ</t>
    <phoneticPr fontId="1"/>
  </si>
  <si>
    <t>モラタ</t>
    <phoneticPr fontId="1"/>
  </si>
  <si>
    <t>ルイススアレス</t>
    <phoneticPr fontId="1"/>
  </si>
  <si>
    <t>ベルナルデスキ</t>
    <phoneticPr fontId="1"/>
  </si>
  <si>
    <t>141-エンパテの野望全国版-</t>
    <rPh sb="9" eb="11">
      <t>ヤボウ</t>
    </rPh>
    <rPh sb="11" eb="13">
      <t>ゼンコク</t>
    </rPh>
    <rPh sb="13" eb="14">
      <t>バン</t>
    </rPh>
    <phoneticPr fontId="1"/>
  </si>
  <si>
    <t>アーメド・ムサ（KOB）</t>
    <phoneticPr fontId="1"/>
  </si>
  <si>
    <t>ハリー・ケイン</t>
    <phoneticPr fontId="1"/>
  </si>
  <si>
    <t>ロメウ・ルカク</t>
    <phoneticPr fontId="1"/>
  </si>
  <si>
    <t>コバレアル</t>
    <phoneticPr fontId="1"/>
  </si>
  <si>
    <t>鈴木武蔵</t>
    <rPh sb="0" eb="2">
      <t>スズキ</t>
    </rPh>
    <rPh sb="2" eb="4">
      <t>ムサシ</t>
    </rPh>
    <phoneticPr fontId="1"/>
  </si>
  <si>
    <t>ロナウド</t>
    <phoneticPr fontId="1"/>
  </si>
  <si>
    <t>OG</t>
    <phoneticPr fontId="1"/>
  </si>
  <si>
    <t>ケイン</t>
    <phoneticPr fontId="1"/>
  </si>
  <si>
    <t>ネイマール</t>
    <phoneticPr fontId="1"/>
  </si>
  <si>
    <t>ルイススアレス</t>
    <phoneticPr fontId="1"/>
  </si>
  <si>
    <t>ヴァーディ</t>
    <phoneticPr fontId="1"/>
  </si>
  <si>
    <t>鈴木武蔵</t>
    <rPh sb="0" eb="4">
      <t>スズキムサシ</t>
    </rPh>
    <phoneticPr fontId="1"/>
  </si>
  <si>
    <t>ムバッペ</t>
    <phoneticPr fontId="1"/>
  </si>
  <si>
    <t>コウチーニョ</t>
    <phoneticPr fontId="1"/>
  </si>
  <si>
    <t>オーバメヤン</t>
    <phoneticPr fontId="1"/>
  </si>
  <si>
    <t>ムサシソコ</t>
    <phoneticPr fontId="1"/>
  </si>
  <si>
    <t>ベンゼマ</t>
    <phoneticPr fontId="1"/>
  </si>
  <si>
    <t>ベンゼマ</t>
    <phoneticPr fontId="1"/>
  </si>
  <si>
    <t>モラタ</t>
    <phoneticPr fontId="1"/>
  </si>
  <si>
    <t>ラカゼット</t>
    <phoneticPr fontId="1"/>
  </si>
  <si>
    <t>ヴェルナー</t>
    <phoneticPr fontId="1"/>
  </si>
  <si>
    <t>ムサ</t>
    <phoneticPr fontId="1"/>
  </si>
  <si>
    <t>ブルーノフェルナンデス</t>
    <phoneticPr fontId="1"/>
  </si>
  <si>
    <t>ブルーノフェルナンデス</t>
    <phoneticPr fontId="1"/>
  </si>
  <si>
    <t>サラー</t>
    <phoneticPr fontId="1"/>
  </si>
  <si>
    <t>アザール</t>
    <phoneticPr fontId="1"/>
  </si>
  <si>
    <t>ベンゼマ</t>
    <phoneticPr fontId="1"/>
  </si>
  <si>
    <t>メルテンス</t>
    <phoneticPr fontId="1"/>
  </si>
  <si>
    <t>ロナウド</t>
    <phoneticPr fontId="1"/>
  </si>
  <si>
    <t>ムバッペ</t>
    <phoneticPr fontId="1"/>
  </si>
  <si>
    <t>142-エンパテの野望　戦国群雄伝-</t>
    <rPh sb="9" eb="11">
      <t>ヤボウ</t>
    </rPh>
    <phoneticPr fontId="1"/>
  </si>
  <si>
    <t>鈴木武蔵（KIK)</t>
    <rPh sb="0" eb="2">
      <t>スズキ</t>
    </rPh>
    <rPh sb="2" eb="4">
      <t>ムサシ</t>
    </rPh>
    <phoneticPr fontId="1"/>
  </si>
  <si>
    <t>６ゴール</t>
    <phoneticPr fontId="1"/>
  </si>
  <si>
    <t>クリスチアーノ・ロナウド（ＫＩＫ）</t>
    <phoneticPr fontId="1"/>
  </si>
  <si>
    <t>３ゴール</t>
    <phoneticPr fontId="1"/>
  </si>
  <si>
    <t>２ゴール</t>
    <phoneticPr fontId="1"/>
  </si>
  <si>
    <t>キリアン・ムバッペ（ＫＩＫ）</t>
    <phoneticPr fontId="1"/>
  </si>
  <si>
    <t>サラー</t>
    <phoneticPr fontId="1"/>
  </si>
  <si>
    <t>メッシ</t>
    <phoneticPr fontId="1"/>
  </si>
  <si>
    <t>アラン</t>
    <phoneticPr fontId="1"/>
  </si>
  <si>
    <t>OG</t>
    <phoneticPr fontId="1"/>
  </si>
  <si>
    <t>マルシャル</t>
    <phoneticPr fontId="1"/>
  </si>
  <si>
    <t>メルテンス</t>
    <phoneticPr fontId="1"/>
  </si>
  <si>
    <t>ネイマール</t>
    <phoneticPr fontId="1"/>
  </si>
  <si>
    <t>クアレスマ</t>
    <phoneticPr fontId="1"/>
  </si>
  <si>
    <t>イブラヒモヴィッチ</t>
    <phoneticPr fontId="1"/>
  </si>
  <si>
    <t>ムバッペ</t>
    <phoneticPr fontId="1"/>
  </si>
  <si>
    <t>ルカク</t>
    <phoneticPr fontId="1"/>
  </si>
  <si>
    <t>ロナウド</t>
    <phoneticPr fontId="1"/>
  </si>
  <si>
    <t>ベンゼマ</t>
    <phoneticPr fontId="1"/>
  </si>
  <si>
    <t>ペッレ</t>
    <phoneticPr fontId="1"/>
  </si>
  <si>
    <t>グリーズマン</t>
    <phoneticPr fontId="1"/>
  </si>
  <si>
    <t>ドゥクレ</t>
    <phoneticPr fontId="1"/>
  </si>
  <si>
    <t>アザール</t>
    <phoneticPr fontId="1"/>
  </si>
  <si>
    <t>ヴァーディ</t>
    <phoneticPr fontId="1"/>
  </si>
  <si>
    <t>アーノルド</t>
    <phoneticPr fontId="1"/>
  </si>
  <si>
    <t>モラタ</t>
    <phoneticPr fontId="1"/>
  </si>
  <si>
    <t>パパスタソプーロス</t>
    <phoneticPr fontId="1"/>
  </si>
  <si>
    <t>メッシ(KOB）、マルシャル(KIK）</t>
    <phoneticPr fontId="1"/>
  </si>
  <si>
    <t>ヴァーディ(UNO）、メルテンス(MIK）</t>
    <phoneticPr fontId="1"/>
  </si>
  <si>
    <t>エンパテ・ア・ウノ</t>
    <phoneticPr fontId="1"/>
  </si>
  <si>
    <t>コバレアル</t>
    <phoneticPr fontId="1"/>
  </si>
  <si>
    <t>該当なし</t>
    <rPh sb="0" eb="2">
      <t>ガイトウ</t>
    </rPh>
    <phoneticPr fontId="1"/>
  </si>
  <si>
    <t>143-エンパテの野望　武将風雲録-</t>
    <rPh sb="9" eb="11">
      <t>ヤボウ</t>
    </rPh>
    <rPh sb="12" eb="14">
      <t>ブショウ</t>
    </rPh>
    <rPh sb="14" eb="17">
      <t>フウウンロク</t>
    </rPh>
    <phoneticPr fontId="1"/>
  </si>
  <si>
    <t>144-エンパテの野望　覇王伝-</t>
    <rPh sb="9" eb="11">
      <t>ヤボウ</t>
    </rPh>
    <rPh sb="12" eb="15">
      <t>ハオウデン</t>
    </rPh>
    <phoneticPr fontId="1"/>
  </si>
  <si>
    <t>ミカミ・タカマッチオ</t>
    <phoneticPr fontId="1"/>
  </si>
  <si>
    <t>クロース</t>
    <phoneticPr fontId="1"/>
  </si>
  <si>
    <t>ニコラペペ</t>
    <phoneticPr fontId="1"/>
  </si>
  <si>
    <t>ヴェルナー</t>
    <phoneticPr fontId="1"/>
  </si>
  <si>
    <t>ハンダノヴィッチ</t>
    <phoneticPr fontId="1"/>
  </si>
  <si>
    <t>ヴェルナー</t>
    <phoneticPr fontId="1"/>
  </si>
  <si>
    <t>アザール</t>
    <phoneticPr fontId="1"/>
  </si>
  <si>
    <t>ドスト</t>
    <phoneticPr fontId="1"/>
  </si>
  <si>
    <t>マテュイディ</t>
    <phoneticPr fontId="1"/>
  </si>
  <si>
    <t>マテュイディ</t>
    <phoneticPr fontId="1"/>
  </si>
  <si>
    <t>ハーランド</t>
    <phoneticPr fontId="1"/>
  </si>
  <si>
    <t>ヌドンベレ</t>
    <phoneticPr fontId="1"/>
  </si>
  <si>
    <t>レヴァンドフスキ</t>
    <phoneticPr fontId="1"/>
  </si>
  <si>
    <t>レヴァンドフスキ</t>
    <phoneticPr fontId="1"/>
  </si>
  <si>
    <t>ヴィシュチャ</t>
    <phoneticPr fontId="1"/>
  </si>
  <si>
    <t>ヌドンベレ</t>
    <phoneticPr fontId="1"/>
  </si>
  <si>
    <t>ハーランド</t>
    <phoneticPr fontId="1"/>
  </si>
  <si>
    <t>ドスト</t>
    <phoneticPr fontId="1"/>
  </si>
  <si>
    <t>ネイマール</t>
    <phoneticPr fontId="1"/>
  </si>
  <si>
    <t>ベンゼマ</t>
    <phoneticPr fontId="1"/>
  </si>
  <si>
    <t>ホアキンコレア</t>
    <phoneticPr fontId="1"/>
  </si>
  <si>
    <t>ホアキンコレア</t>
    <phoneticPr fontId="1"/>
  </si>
  <si>
    <t>グリーズマン</t>
    <phoneticPr fontId="1"/>
  </si>
  <si>
    <t>ジャシュ</t>
    <phoneticPr fontId="1"/>
  </si>
  <si>
    <t>ヘンリー</t>
    <phoneticPr fontId="1"/>
  </si>
  <si>
    <t>ヘンリー</t>
    <phoneticPr fontId="1"/>
  </si>
  <si>
    <t>スアレス</t>
    <phoneticPr fontId="1"/>
  </si>
  <si>
    <t>スアレス</t>
    <phoneticPr fontId="1"/>
  </si>
  <si>
    <t>メルテンス</t>
    <phoneticPr fontId="1"/>
  </si>
  <si>
    <t>ベンゼマ</t>
    <phoneticPr fontId="1"/>
  </si>
  <si>
    <t>クロース</t>
    <phoneticPr fontId="1"/>
  </si>
  <si>
    <t>ソンフンミン</t>
    <phoneticPr fontId="1"/>
  </si>
  <si>
    <t>ソンフンミン</t>
    <phoneticPr fontId="1"/>
  </si>
  <si>
    <t>ボリンゴリムボンボ</t>
    <phoneticPr fontId="1"/>
  </si>
  <si>
    <t>ラ・キクチーナ</t>
    <phoneticPr fontId="1"/>
  </si>
  <si>
    <t>Dr.イチガキ</t>
    <phoneticPr fontId="1"/>
  </si>
  <si>
    <t>145-エンパテの野望　天翔記-</t>
    <rPh sb="9" eb="11">
      <t>ヤボウ</t>
    </rPh>
    <rPh sb="12" eb="14">
      <t>テンショウ</t>
    </rPh>
    <rPh sb="14" eb="15">
      <t>キ</t>
    </rPh>
    <phoneticPr fontId="1"/>
  </si>
  <si>
    <t>ハーランド</t>
    <phoneticPr fontId="1"/>
  </si>
  <si>
    <t>ロナウド</t>
    <phoneticPr fontId="1"/>
  </si>
  <si>
    <t>ドウグラスコスタ</t>
    <phoneticPr fontId="1"/>
  </si>
  <si>
    <t>ソンフンミン</t>
    <phoneticPr fontId="1"/>
  </si>
  <si>
    <t>ムサシソコ</t>
    <phoneticPr fontId="1"/>
  </si>
  <si>
    <t>インシーニェ</t>
    <phoneticPr fontId="1"/>
  </si>
  <si>
    <t>ムバッペ</t>
    <phoneticPr fontId="1"/>
  </si>
  <si>
    <t>ネイマール</t>
    <phoneticPr fontId="1"/>
  </si>
  <si>
    <t>ファンダイク</t>
    <phoneticPr fontId="1"/>
  </si>
  <si>
    <t>オーバメヤン</t>
    <phoneticPr fontId="1"/>
  </si>
  <si>
    <t>オーバメヤン</t>
    <phoneticPr fontId="1"/>
  </si>
  <si>
    <t>ロナウド</t>
    <phoneticPr fontId="1"/>
  </si>
  <si>
    <t>ロナウド</t>
    <phoneticPr fontId="1"/>
  </si>
  <si>
    <t>イグアイン</t>
    <phoneticPr fontId="1"/>
  </si>
  <si>
    <t>ミュラー</t>
    <phoneticPr fontId="1"/>
  </si>
  <si>
    <t>OG</t>
    <phoneticPr fontId="1"/>
  </si>
  <si>
    <t>キミッヒ</t>
    <phoneticPr fontId="1"/>
  </si>
  <si>
    <t>マネ</t>
    <phoneticPr fontId="1"/>
  </si>
  <si>
    <t>ヴェルナー</t>
    <phoneticPr fontId="1"/>
  </si>
  <si>
    <t>ワイナルダム</t>
    <phoneticPr fontId="1"/>
  </si>
  <si>
    <t>ドゥバンサパタ</t>
    <phoneticPr fontId="1"/>
  </si>
  <si>
    <t>ハメスロドリゲス</t>
    <phoneticPr fontId="1"/>
  </si>
  <si>
    <t>ハメスロドリゲス</t>
    <phoneticPr fontId="1"/>
  </si>
  <si>
    <t>マルシャル</t>
    <phoneticPr fontId="1"/>
  </si>
  <si>
    <t>メッシ</t>
    <phoneticPr fontId="1"/>
  </si>
  <si>
    <t>ムサ</t>
    <phoneticPr fontId="1"/>
  </si>
  <si>
    <t>ジェズス</t>
    <phoneticPr fontId="1"/>
  </si>
  <si>
    <t>ラキティッチ</t>
    <phoneticPr fontId="1"/>
  </si>
  <si>
    <t>サラー</t>
    <phoneticPr fontId="1"/>
  </si>
  <si>
    <t>ラブ</t>
    <phoneticPr fontId="1"/>
  </si>
  <si>
    <t>ラブ</t>
    <phoneticPr fontId="1"/>
  </si>
  <si>
    <t>ケント・デリカッターズ</t>
    <phoneticPr fontId="1"/>
  </si>
  <si>
    <t>ヴァグネル・ラブ（HIR）</t>
    <phoneticPr fontId="1"/>
  </si>
  <si>
    <t>点</t>
    <rPh sb="0" eb="1">
      <t>テン</t>
    </rPh>
    <phoneticPr fontId="1"/>
  </si>
  <si>
    <t>ヴェルナー（KOB)、</t>
    <phoneticPr fontId="1"/>
  </si>
  <si>
    <t>メッシ（KOB)</t>
    <phoneticPr fontId="1"/>
  </si>
  <si>
    <t>各3</t>
    <rPh sb="0" eb="1">
      <t>カク</t>
    </rPh>
    <phoneticPr fontId="1"/>
  </si>
  <si>
    <t>146-エンパテの野望　将星録-</t>
    <rPh sb="9" eb="11">
      <t>ヤボウ</t>
    </rPh>
    <rPh sb="12" eb="14">
      <t>ショウセイ</t>
    </rPh>
    <rPh sb="14" eb="15">
      <t>ロク</t>
    </rPh>
    <phoneticPr fontId="1"/>
  </si>
  <si>
    <t>ルカク</t>
    <phoneticPr fontId="1"/>
  </si>
  <si>
    <t>ベンゼマ</t>
    <phoneticPr fontId="1"/>
  </si>
  <si>
    <t>ベンゼマ</t>
    <phoneticPr fontId="1"/>
  </si>
  <si>
    <t>クロース</t>
    <phoneticPr fontId="1"/>
  </si>
  <si>
    <t>OG</t>
    <phoneticPr fontId="1"/>
  </si>
  <si>
    <t>ヴェルナー</t>
    <phoneticPr fontId="1"/>
  </si>
  <si>
    <t>ディマリア</t>
    <phoneticPr fontId="1"/>
  </si>
  <si>
    <t>グリーズマン</t>
    <phoneticPr fontId="1"/>
  </si>
  <si>
    <t>デブライネ</t>
    <phoneticPr fontId="1"/>
  </si>
  <si>
    <t>アセンシオ</t>
    <phoneticPr fontId="1"/>
  </si>
  <si>
    <t>ムバッペ</t>
    <phoneticPr fontId="1"/>
  </si>
  <si>
    <t>ミュラー</t>
    <phoneticPr fontId="1"/>
  </si>
  <si>
    <t>ロイス</t>
    <phoneticPr fontId="1"/>
  </si>
  <si>
    <t>インモービレ</t>
    <phoneticPr fontId="1"/>
  </si>
  <si>
    <t>スターリング</t>
    <phoneticPr fontId="1"/>
  </si>
  <si>
    <t>ドゥバンサパタ</t>
    <phoneticPr fontId="1"/>
  </si>
  <si>
    <t>メッシ</t>
    <phoneticPr fontId="1"/>
  </si>
  <si>
    <t>メッシ</t>
    <phoneticPr fontId="1"/>
  </si>
  <si>
    <t>ホーランド</t>
    <phoneticPr fontId="1"/>
  </si>
  <si>
    <t>マンジュキッチ</t>
    <phoneticPr fontId="1"/>
  </si>
  <si>
    <t>ルイススアレス</t>
    <phoneticPr fontId="1"/>
  </si>
  <si>
    <t>ルイススアレス</t>
    <phoneticPr fontId="1"/>
  </si>
  <si>
    <t>ムサ</t>
    <phoneticPr fontId="1"/>
  </si>
  <si>
    <t>プリシッチ</t>
    <phoneticPr fontId="1"/>
  </si>
  <si>
    <t>ディバラ</t>
    <phoneticPr fontId="1"/>
  </si>
  <si>
    <t>ホーランド</t>
    <phoneticPr fontId="1"/>
  </si>
  <si>
    <t>南野拓実</t>
    <rPh sb="0" eb="4">
      <t>ミナミノタクミ</t>
    </rPh>
    <phoneticPr fontId="1"/>
  </si>
  <si>
    <t>インモービレ</t>
    <phoneticPr fontId="1"/>
  </si>
  <si>
    <t>ホアキンコレア</t>
    <phoneticPr fontId="1"/>
  </si>
  <si>
    <t>ドゥクレ</t>
    <phoneticPr fontId="1"/>
  </si>
  <si>
    <t>ラ・キクチーナ</t>
    <phoneticPr fontId="1"/>
  </si>
  <si>
    <t>ウーゴ・ロリス（UNO)</t>
    <phoneticPr fontId="1"/>
  </si>
  <si>
    <t>リオネル・メッシ（KOB)</t>
    <phoneticPr fontId="1"/>
  </si>
  <si>
    <t>ロメウ・ルカク（KIK)</t>
    <phoneticPr fontId="1"/>
  </si>
  <si>
    <t>各５</t>
    <rPh sb="0" eb="1">
      <t>カク</t>
    </rPh>
    <phoneticPr fontId="1"/>
  </si>
  <si>
    <t>ラッシュフォード</t>
    <phoneticPr fontId="1"/>
  </si>
  <si>
    <t>ラッシュフォード</t>
    <phoneticPr fontId="1"/>
  </si>
  <si>
    <t>ロナウド</t>
    <phoneticPr fontId="1"/>
  </si>
  <si>
    <t>クリスチアーノ・ロナウド（ＫＩＫ）</t>
    <phoneticPr fontId="1"/>
  </si>
  <si>
    <t>☆優勝５０回達成</t>
    <rPh sb="1" eb="3">
      <t>ユウショウ</t>
    </rPh>
    <rPh sb="5" eb="6">
      <t>カイ</t>
    </rPh>
    <rPh sb="6" eb="8">
      <t>タッセイ</t>
    </rPh>
    <phoneticPr fontId="1"/>
  </si>
  <si>
    <t>147-エンパテの野望　烈風伝-</t>
    <rPh sb="9" eb="11">
      <t>ヤボウ</t>
    </rPh>
    <rPh sb="12" eb="14">
      <t>レップウ</t>
    </rPh>
    <rPh sb="14" eb="15">
      <t>デン</t>
    </rPh>
    <phoneticPr fontId="1"/>
  </si>
  <si>
    <t>ブルーノフェルナンデス</t>
    <phoneticPr fontId="1"/>
  </si>
  <si>
    <t>ルカク</t>
    <phoneticPr fontId="1"/>
  </si>
  <si>
    <t>ベンゼマ</t>
    <phoneticPr fontId="1"/>
  </si>
  <si>
    <t>メッシ</t>
    <phoneticPr fontId="1"/>
  </si>
  <si>
    <t>カバーニ</t>
    <phoneticPr fontId="1"/>
  </si>
  <si>
    <t>ファンダイク</t>
    <phoneticPr fontId="1"/>
  </si>
  <si>
    <t>レヴァンドフスキ</t>
    <phoneticPr fontId="1"/>
  </si>
  <si>
    <t>レヴァンドフスキ</t>
    <phoneticPr fontId="1"/>
  </si>
  <si>
    <t>スターリング</t>
    <phoneticPr fontId="1"/>
  </si>
  <si>
    <t>ジェコ</t>
    <phoneticPr fontId="1"/>
  </si>
  <si>
    <t>ルイススアレス</t>
    <phoneticPr fontId="1"/>
  </si>
  <si>
    <t>ベンゼマ</t>
    <phoneticPr fontId="1"/>
  </si>
  <si>
    <t>オーバメヤン</t>
    <phoneticPr fontId="1"/>
  </si>
  <si>
    <t>ラキティッチ</t>
    <phoneticPr fontId="1"/>
  </si>
  <si>
    <t>ドゥバンサパタ</t>
    <phoneticPr fontId="1"/>
  </si>
  <si>
    <t>ロナウド</t>
    <phoneticPr fontId="1"/>
  </si>
  <si>
    <t>ホアキンコレア</t>
    <phoneticPr fontId="1"/>
  </si>
  <si>
    <t>ディバラ</t>
    <phoneticPr fontId="1"/>
  </si>
  <si>
    <t>ラカゼット</t>
    <phoneticPr fontId="1"/>
  </si>
  <si>
    <t>OG</t>
    <phoneticPr fontId="1"/>
  </si>
  <si>
    <t>ルイススアレス</t>
    <phoneticPr fontId="1"/>
  </si>
  <si>
    <t>エンパテ・ア・ウノ</t>
    <phoneticPr fontId="1"/>
  </si>
  <si>
    <t>ロベルト・レヴァンドフスキ（UNO)</t>
    <phoneticPr fontId="1"/>
  </si>
  <si>
    <t>ロベルト・レヴァンドフスキ（UNO)</t>
    <phoneticPr fontId="1"/>
  </si>
  <si>
    <t>148-エンパテの野望　嵐世紀-</t>
    <rPh sb="9" eb="11">
      <t>ヤボウ</t>
    </rPh>
    <rPh sb="12" eb="13">
      <t>アラシ</t>
    </rPh>
    <rPh sb="13" eb="15">
      <t>セイキ</t>
    </rPh>
    <phoneticPr fontId="1"/>
  </si>
  <si>
    <t>ドウグラスコスタ</t>
    <phoneticPr fontId="1"/>
  </si>
  <si>
    <t>ドゥバンサパタ</t>
    <phoneticPr fontId="1"/>
  </si>
  <si>
    <t>ベンゼマ</t>
    <phoneticPr fontId="1"/>
  </si>
  <si>
    <t>ヴェルナー</t>
    <phoneticPr fontId="1"/>
  </si>
  <si>
    <t>サラー</t>
    <phoneticPr fontId="1"/>
  </si>
  <si>
    <t>ジェコ</t>
    <phoneticPr fontId="1"/>
  </si>
  <si>
    <t>ジェコ</t>
    <phoneticPr fontId="1"/>
  </si>
  <si>
    <t>ジョーダンヘンダーソン</t>
    <phoneticPr fontId="1"/>
  </si>
  <si>
    <t>ジョーダンヘンダーソン</t>
    <phoneticPr fontId="1"/>
  </si>
  <si>
    <t>ルイスアルベルト</t>
    <phoneticPr fontId="1"/>
  </si>
  <si>
    <t>ケイン</t>
    <phoneticPr fontId="1"/>
  </si>
  <si>
    <t>モラタ</t>
    <phoneticPr fontId="1"/>
  </si>
  <si>
    <t>モラタ</t>
    <phoneticPr fontId="1"/>
  </si>
  <si>
    <t>ベルナルデスキ</t>
    <phoneticPr fontId="1"/>
  </si>
  <si>
    <t>ナインゴラン</t>
    <phoneticPr fontId="1"/>
  </si>
  <si>
    <t>インシーニェ</t>
    <phoneticPr fontId="1"/>
  </si>
  <si>
    <t>ムサ</t>
    <phoneticPr fontId="1"/>
  </si>
  <si>
    <t>アザール</t>
    <phoneticPr fontId="1"/>
  </si>
  <si>
    <t>アザール</t>
    <phoneticPr fontId="1"/>
  </si>
  <si>
    <t>ピャニッチ</t>
    <phoneticPr fontId="1"/>
  </si>
  <si>
    <t>パレホ</t>
    <phoneticPr fontId="1"/>
  </si>
  <si>
    <t>ケイン</t>
    <phoneticPr fontId="1"/>
  </si>
  <si>
    <t>ジェコ</t>
    <phoneticPr fontId="1"/>
  </si>
  <si>
    <t>レヴァンドフスキ</t>
    <phoneticPr fontId="1"/>
  </si>
  <si>
    <t>ルカク</t>
    <phoneticPr fontId="1"/>
  </si>
  <si>
    <t>ドウグラスコスタ</t>
    <phoneticPr fontId="1"/>
  </si>
  <si>
    <t>ドゥバンサパタ</t>
    <phoneticPr fontId="1"/>
  </si>
  <si>
    <t>ドゥバンサパタ</t>
    <phoneticPr fontId="1"/>
  </si>
  <si>
    <t>ヴァーディ</t>
    <phoneticPr fontId="1"/>
  </si>
  <si>
    <t>ヴァーディ</t>
    <phoneticPr fontId="1"/>
  </si>
  <si>
    <t>レヴァンドフスキ</t>
    <phoneticPr fontId="1"/>
  </si>
  <si>
    <t>ルイスアルベルト</t>
    <phoneticPr fontId="1"/>
  </si>
  <si>
    <t>サラー</t>
    <phoneticPr fontId="1"/>
  </si>
  <si>
    <t>ホーランド</t>
    <phoneticPr fontId="1"/>
  </si>
  <si>
    <t>ネイマール</t>
    <phoneticPr fontId="1"/>
  </si>
  <si>
    <t>オーバメヤン</t>
    <phoneticPr fontId="1"/>
  </si>
  <si>
    <t>アラバ</t>
    <phoneticPr fontId="1"/>
  </si>
  <si>
    <t>リベリ</t>
    <phoneticPr fontId="1"/>
  </si>
  <si>
    <t>ベンゼマ</t>
    <phoneticPr fontId="1"/>
  </si>
  <si>
    <t>トヴァン</t>
    <phoneticPr fontId="1"/>
  </si>
  <si>
    <t>ルイススアレス</t>
    <phoneticPr fontId="1"/>
  </si>
  <si>
    <t>ルイススアレス</t>
    <phoneticPr fontId="1"/>
  </si>
  <si>
    <t>メッシ</t>
    <phoneticPr fontId="1"/>
  </si>
  <si>
    <t>ベンゼマ</t>
    <phoneticPr fontId="1"/>
  </si>
  <si>
    <t>グリーズマン</t>
    <phoneticPr fontId="1"/>
  </si>
  <si>
    <t>モラタ</t>
    <phoneticPr fontId="1"/>
  </si>
  <si>
    <t>ニャブリ</t>
    <phoneticPr fontId="1"/>
  </si>
  <si>
    <t>レビッチ</t>
    <phoneticPr fontId="1"/>
  </si>
  <si>
    <t>ラヴ</t>
    <phoneticPr fontId="1"/>
  </si>
  <si>
    <t>ロドリ</t>
    <phoneticPr fontId="1"/>
  </si>
  <si>
    <t>ポグバ</t>
    <phoneticPr fontId="1"/>
  </si>
  <si>
    <t>ケイン</t>
    <phoneticPr fontId="1"/>
  </si>
  <si>
    <t>レヴァンドフスキ</t>
    <phoneticPr fontId="1"/>
  </si>
  <si>
    <t>OG</t>
    <phoneticPr fontId="1"/>
  </si>
  <si>
    <t>ドゥバンサパタ</t>
    <phoneticPr fontId="1"/>
  </si>
  <si>
    <t>ベンゼマ</t>
    <phoneticPr fontId="1"/>
  </si>
  <si>
    <t>グリーズマン</t>
    <phoneticPr fontId="1"/>
  </si>
  <si>
    <t>アグエロ</t>
    <phoneticPr fontId="1"/>
  </si>
  <si>
    <t>レビッチ</t>
    <phoneticPr fontId="1"/>
  </si>
  <si>
    <t>ラ・キクチーナ</t>
    <phoneticPr fontId="1"/>
  </si>
  <si>
    <t>ケント・デリカッターズ</t>
    <phoneticPr fontId="1"/>
  </si>
  <si>
    <t>ドゥバン・サパタ</t>
    <phoneticPr fontId="1"/>
  </si>
  <si>
    <t>ドゥバン・サパタ(KIK）</t>
    <phoneticPr fontId="1"/>
  </si>
  <si>
    <t>ハリー・ケイン(UNO）</t>
    <phoneticPr fontId="1"/>
  </si>
  <si>
    <t>アルバロ・モラタ（MIK)</t>
    <phoneticPr fontId="1"/>
  </si>
  <si>
    <t>149-エムレ・ベロゾール引退-</t>
    <rPh sb="13" eb="15">
      <t>インタイ</t>
    </rPh>
    <phoneticPr fontId="1"/>
  </si>
  <si>
    <t>アセンシオ</t>
    <phoneticPr fontId="1"/>
  </si>
  <si>
    <t>ドゥバンサパタ</t>
    <phoneticPr fontId="1"/>
  </si>
  <si>
    <t>アグエロ</t>
    <phoneticPr fontId="1"/>
  </si>
  <si>
    <t>ミュラー</t>
    <phoneticPr fontId="1"/>
  </si>
  <si>
    <t>ドゥバンサパタ</t>
    <phoneticPr fontId="1"/>
  </si>
  <si>
    <t>ロナウド</t>
    <phoneticPr fontId="1"/>
  </si>
  <si>
    <t>ベンゼマ</t>
    <phoneticPr fontId="1"/>
  </si>
  <si>
    <t>グリーズマン</t>
    <phoneticPr fontId="1"/>
  </si>
  <si>
    <t>ロナウド</t>
    <phoneticPr fontId="1"/>
  </si>
  <si>
    <t>サンチョ</t>
    <phoneticPr fontId="1"/>
  </si>
  <si>
    <t>ドウグラスコスタ</t>
    <phoneticPr fontId="1"/>
  </si>
  <si>
    <t>アザール</t>
    <phoneticPr fontId="1"/>
  </si>
  <si>
    <t>エムレ</t>
    <phoneticPr fontId="1"/>
  </si>
  <si>
    <t>ディマリア</t>
    <phoneticPr fontId="1"/>
  </si>
  <si>
    <t>不戦勝</t>
    <rPh sb="0" eb="3">
      <t>フセンショウ</t>
    </rPh>
    <phoneticPr fontId="1"/>
  </si>
  <si>
    <t>ペッレ</t>
    <phoneticPr fontId="1"/>
  </si>
  <si>
    <t>ラ・キクチーナ</t>
    <phoneticPr fontId="1"/>
  </si>
  <si>
    <t>エンパテ・ア・ウノ</t>
    <phoneticPr fontId="1"/>
  </si>
  <si>
    <t>エムレ・ベロゾール（ＵＮＯ）</t>
    <phoneticPr fontId="1"/>
  </si>
  <si>
    <t>レヴァンドフスキ</t>
    <phoneticPr fontId="1"/>
  </si>
  <si>
    <t>ヴェルナー</t>
    <phoneticPr fontId="1"/>
  </si>
  <si>
    <t>ダビドシルバ</t>
    <phoneticPr fontId="1"/>
  </si>
  <si>
    <t>ルカク</t>
    <phoneticPr fontId="1"/>
  </si>
  <si>
    <t>アザール</t>
    <phoneticPr fontId="1"/>
  </si>
  <si>
    <t>モラタ</t>
    <phoneticPr fontId="1"/>
  </si>
  <si>
    <t>オーバメヤン</t>
    <phoneticPr fontId="1"/>
  </si>
  <si>
    <t>サラー</t>
    <phoneticPr fontId="1"/>
  </si>
  <si>
    <t>ムバッペ</t>
    <phoneticPr fontId="1"/>
  </si>
  <si>
    <t>ロイス</t>
    <phoneticPr fontId="1"/>
  </si>
  <si>
    <t>ドゥバンサパタ</t>
    <phoneticPr fontId="1"/>
  </si>
  <si>
    <t>サラビア</t>
    <phoneticPr fontId="1"/>
  </si>
  <si>
    <t>オーバメヤン</t>
    <phoneticPr fontId="1"/>
  </si>
  <si>
    <t>ホーランド</t>
    <phoneticPr fontId="1"/>
  </si>
  <si>
    <t>レヴァンドフスキ</t>
    <phoneticPr fontId="1"/>
  </si>
  <si>
    <t>モラタ</t>
    <phoneticPr fontId="1"/>
  </si>
  <si>
    <t>クアレスマ</t>
    <phoneticPr fontId="1"/>
  </si>
  <si>
    <t>カバーニ</t>
    <phoneticPr fontId="1"/>
  </si>
  <si>
    <t>メッシ</t>
    <phoneticPr fontId="1"/>
  </si>
  <si>
    <t>インシーニェ</t>
    <phoneticPr fontId="1"/>
  </si>
  <si>
    <t>ドゥバンサパタ</t>
    <phoneticPr fontId="1"/>
  </si>
  <si>
    <t>ブスケツ</t>
    <phoneticPr fontId="1"/>
  </si>
  <si>
    <t>トニクロース</t>
    <phoneticPr fontId="1"/>
  </si>
  <si>
    <t>メッシ</t>
    <phoneticPr fontId="1"/>
  </si>
  <si>
    <t>ベンゼマ</t>
    <phoneticPr fontId="1"/>
  </si>
  <si>
    <t>ポグバ</t>
    <phoneticPr fontId="1"/>
  </si>
  <si>
    <t>ネイマール</t>
    <phoneticPr fontId="1"/>
  </si>
  <si>
    <t>ジェズス</t>
    <phoneticPr fontId="1"/>
  </si>
  <si>
    <t>イブラヒモヴィッチ</t>
    <phoneticPr fontId="1"/>
  </si>
  <si>
    <t>インモービレ</t>
    <phoneticPr fontId="1"/>
  </si>
  <si>
    <t>グリーズマン</t>
    <phoneticPr fontId="1"/>
  </si>
  <si>
    <t>150-おかしいなぁ・・・-</t>
    <phoneticPr fontId="1"/>
  </si>
  <si>
    <t>コバレアル</t>
    <phoneticPr fontId="1"/>
  </si>
  <si>
    <t>セルヒオ・ブスケツ（MIK）</t>
    <phoneticPr fontId="1"/>
  </si>
  <si>
    <t>ドゥバン・サパタ（KIK)</t>
    <phoneticPr fontId="1"/>
  </si>
  <si>
    <t>レヴァンドフスキ（UNO)</t>
    <phoneticPr fontId="1"/>
  </si>
  <si>
    <t>モラタ（MIK)、ルカク（KIK)</t>
    <phoneticPr fontId="1"/>
  </si>
  <si>
    <t>ラブ</t>
    <phoneticPr fontId="1"/>
  </si>
  <si>
    <t>ボリンゴリムボンボ</t>
    <phoneticPr fontId="1"/>
  </si>
  <si>
    <t>マテュイディ</t>
    <phoneticPr fontId="1"/>
  </si>
  <si>
    <t>ソンフンミン</t>
    <phoneticPr fontId="1"/>
  </si>
  <si>
    <t>ドウグラスコスタ</t>
    <phoneticPr fontId="1"/>
  </si>
  <si>
    <t>ラッシュフォード</t>
    <phoneticPr fontId="1"/>
  </si>
  <si>
    <t>ホーランド</t>
    <phoneticPr fontId="1"/>
  </si>
  <si>
    <t>レビッチ</t>
    <phoneticPr fontId="1"/>
  </si>
  <si>
    <t>ジョーダンヘンダーソン</t>
    <phoneticPr fontId="1"/>
  </si>
  <si>
    <t>ホアキンコレア</t>
    <phoneticPr fontId="1"/>
  </si>
  <si>
    <t>スターリング</t>
    <phoneticPr fontId="1"/>
  </si>
  <si>
    <t>ジェズス</t>
    <phoneticPr fontId="1"/>
  </si>
  <si>
    <t>マンジュキッチ</t>
    <phoneticPr fontId="1"/>
  </si>
  <si>
    <t>ヒメネス</t>
    <phoneticPr fontId="1"/>
  </si>
  <si>
    <t>ドゥクレ</t>
    <phoneticPr fontId="1"/>
  </si>
  <si>
    <t>ムサ</t>
    <phoneticPr fontId="1"/>
  </si>
  <si>
    <t>ラカゼット</t>
    <phoneticPr fontId="1"/>
  </si>
  <si>
    <t>ベンゼマ</t>
    <phoneticPr fontId="1"/>
  </si>
  <si>
    <t>プリシッチ</t>
    <phoneticPr fontId="1"/>
  </si>
  <si>
    <t>ジャシュ</t>
    <phoneticPr fontId="1"/>
  </si>
  <si>
    <t>タディッチ</t>
    <phoneticPr fontId="1"/>
  </si>
  <si>
    <t>パパスタソプーロス</t>
    <phoneticPr fontId="1"/>
  </si>
  <si>
    <t>ヴィシュチャ</t>
    <phoneticPr fontId="1"/>
  </si>
  <si>
    <t>エムレ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</si>
</sst>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7" borderId="0" xfId="0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0" fillId="2" borderId="1" xfId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>
      <alignment vertical="center"/>
    </xf>
    <xf numFmtId="0" fontId="7" fillId="9" borderId="1" xfId="0" applyFont="1" applyFill="1" applyBorder="1">
      <alignment vertical="center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Alignment="1">
      <alignment vertical="center"/>
    </xf>
    <xf numFmtId="0" fontId="2" fillId="9" borderId="0" xfId="0" applyFont="1" applyFill="1">
      <alignment vertical="center"/>
    </xf>
    <xf numFmtId="0" fontId="5" fillId="9" borderId="0" xfId="0" applyFont="1" applyFill="1" applyAlignment="1">
      <alignment horizontal="right" vertical="center"/>
    </xf>
    <xf numFmtId="0" fontId="3" fillId="10" borderId="0" xfId="0" applyFont="1" applyFill="1" applyAlignment="1">
      <alignment vertical="center"/>
    </xf>
    <xf numFmtId="0" fontId="3" fillId="10" borderId="0" xfId="0" applyFont="1" applyFill="1" applyAlignment="1">
      <alignment horizontal="right" vertical="center"/>
    </xf>
    <xf numFmtId="0" fontId="2" fillId="10" borderId="0" xfId="0" applyFont="1" applyFill="1">
      <alignment vertical="center"/>
    </xf>
    <xf numFmtId="0" fontId="0" fillId="10" borderId="0" xfId="0" applyFill="1">
      <alignment vertical="center"/>
    </xf>
    <xf numFmtId="0" fontId="5" fillId="10" borderId="0" xfId="0" applyFont="1" applyFill="1" applyAlignment="1">
      <alignment horizontal="right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5" xfId="0" applyFont="1" applyFill="1" applyBorder="1">
      <alignment vertical="center"/>
    </xf>
    <xf numFmtId="0" fontId="7" fillId="11" borderId="1" xfId="0" applyFont="1" applyFill="1" applyBorder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>
      <alignment vertical="center"/>
    </xf>
    <xf numFmtId="0" fontId="0" fillId="11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11" borderId="6" xfId="0" applyFont="1" applyFill="1" applyBorder="1">
      <alignment vertical="center"/>
    </xf>
    <xf numFmtId="177" fontId="0" fillId="0" borderId="0" xfId="0" applyNumberFormat="1">
      <alignment vertical="center"/>
    </xf>
    <xf numFmtId="0" fontId="0" fillId="0" borderId="1" xfId="0" applyFill="1" applyBorder="1">
      <alignment vertical="center"/>
    </xf>
    <xf numFmtId="38" fontId="0" fillId="0" borderId="1" xfId="1" applyFont="1" applyFill="1" applyBorder="1">
      <alignment vertic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0" borderId="0" xfId="0" applyFill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4" fillId="10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92"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workbookViewId="0">
      <selection activeCell="I13" sqref="I13:O43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401</v>
      </c>
      <c r="D1" s="28"/>
      <c r="E1" s="28"/>
      <c r="F1" s="28"/>
      <c r="G1" s="29"/>
      <c r="H1" s="29"/>
      <c r="Q1" s="55">
        <v>43967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7" t="s">
        <v>27</v>
      </c>
      <c r="W2">
        <f t="shared" ref="W2:W33" si="0">COUNTIF($I$12:$U$999,V2)</f>
        <v>3</v>
      </c>
    </row>
    <row r="3" spans="1:23" ht="15" thickTop="1" thickBot="1" x14ac:dyDescent="0.2">
      <c r="A3" s="30" t="s">
        <v>23</v>
      </c>
      <c r="B3" s="14" t="s">
        <v>402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10" t="s">
        <v>129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436</v>
      </c>
      <c r="D4" s="1"/>
      <c r="F4" s="18">
        <v>5</v>
      </c>
      <c r="G4" s="17" t="s">
        <v>6</v>
      </c>
      <c r="H4" s="4">
        <f t="shared" ref="H4:H8" si="1">J4*3+K4</f>
        <v>2</v>
      </c>
      <c r="I4" s="4">
        <f t="shared" ref="I4:I8" si="2">J4+K4+L4</f>
        <v>8</v>
      </c>
      <c r="J4" s="5"/>
      <c r="K4" s="5">
        <v>2</v>
      </c>
      <c r="L4" s="5">
        <v>6</v>
      </c>
      <c r="M4" s="5">
        <f>F18+F21+F23+D24+F30+D32+F37+D26+D28+D35</f>
        <v>6</v>
      </c>
      <c r="N4" s="5">
        <f>D18+D21+D23+F24+F26+F28+D30+F32+D37+F35</f>
        <v>18</v>
      </c>
      <c r="O4" s="4">
        <f t="shared" ref="O4:O8" si="3">M4-N4</f>
        <v>-12</v>
      </c>
      <c r="P4" s="6">
        <f t="shared" ref="P4:P8" si="4">H4/I4</f>
        <v>0.25</v>
      </c>
      <c r="Q4" s="6">
        <f t="shared" ref="Q4:Q8" si="5">M4/I4</f>
        <v>0.75</v>
      </c>
      <c r="R4" s="6">
        <f t="shared" ref="R4:R8" si="6">N4/I4</f>
        <v>2.25</v>
      </c>
      <c r="V4" s="10" t="s">
        <v>41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437</v>
      </c>
      <c r="D5" s="1"/>
      <c r="F5" s="18">
        <v>2</v>
      </c>
      <c r="G5" s="17" t="s">
        <v>8</v>
      </c>
      <c r="H5" s="4">
        <f t="shared" si="1"/>
        <v>16</v>
      </c>
      <c r="I5" s="4">
        <f t="shared" si="2"/>
        <v>8</v>
      </c>
      <c r="J5" s="5">
        <v>5</v>
      </c>
      <c r="K5" s="5">
        <v>1</v>
      </c>
      <c r="L5" s="5">
        <v>2</v>
      </c>
      <c r="M5" s="5">
        <f>F14+D17+D19+D21+F25+F28+D29+F31+D33+F36</f>
        <v>10</v>
      </c>
      <c r="N5" s="5">
        <f>F17+F19+D25+F29+D36+F33+F21+D28+D31+D14</f>
        <v>6</v>
      </c>
      <c r="O5" s="4">
        <f t="shared" si="3"/>
        <v>4</v>
      </c>
      <c r="P5" s="6">
        <f t="shared" si="4"/>
        <v>2</v>
      </c>
      <c r="Q5" s="6">
        <f t="shared" si="5"/>
        <v>1.25</v>
      </c>
      <c r="R5" s="6">
        <f t="shared" si="6"/>
        <v>0.75</v>
      </c>
      <c r="V5" s="8" t="s">
        <v>72</v>
      </c>
      <c r="W5">
        <f t="shared" si="0"/>
        <v>3</v>
      </c>
    </row>
    <row r="6" spans="1:23" ht="15" thickTop="1" thickBot="1" x14ac:dyDescent="0.2">
      <c r="A6" s="30" t="s">
        <v>24</v>
      </c>
      <c r="B6" t="s">
        <v>137</v>
      </c>
      <c r="C6" s="1" t="s">
        <v>371</v>
      </c>
      <c r="D6" s="1"/>
      <c r="F6" s="18">
        <v>3</v>
      </c>
      <c r="G6" s="17" t="s">
        <v>9</v>
      </c>
      <c r="H6" s="4">
        <f t="shared" si="1"/>
        <v>11</v>
      </c>
      <c r="I6" s="4">
        <f t="shared" si="2"/>
        <v>8</v>
      </c>
      <c r="J6" s="5">
        <v>3</v>
      </c>
      <c r="K6" s="5">
        <v>2</v>
      </c>
      <c r="L6" s="5">
        <v>3</v>
      </c>
      <c r="M6" s="5">
        <f>F13+D14+D16+D18+F20+D22+F26+F29+D34+F38</f>
        <v>8</v>
      </c>
      <c r="N6" s="5">
        <f>F14+D13+F16+F18+D20+F22+D29+F34+D26+D38</f>
        <v>4</v>
      </c>
      <c r="O6" s="4">
        <f t="shared" si="3"/>
        <v>4</v>
      </c>
      <c r="P6" s="6">
        <f t="shared" si="4"/>
        <v>1.375</v>
      </c>
      <c r="Q6" s="6">
        <f t="shared" si="5"/>
        <v>1</v>
      </c>
      <c r="R6" s="6">
        <f t="shared" si="6"/>
        <v>0.5</v>
      </c>
      <c r="V6" s="9" t="s">
        <v>435</v>
      </c>
      <c r="W6">
        <f t="shared" si="0"/>
        <v>3</v>
      </c>
    </row>
    <row r="7" spans="1:23" ht="15" thickTop="1" thickBot="1" x14ac:dyDescent="0.2">
      <c r="A7" s="30" t="s">
        <v>70</v>
      </c>
      <c r="D7" s="1"/>
      <c r="F7" s="18">
        <v>4</v>
      </c>
      <c r="G7" s="17" t="s">
        <v>10</v>
      </c>
      <c r="H7" s="4">
        <f t="shared" si="1"/>
        <v>7</v>
      </c>
      <c r="I7" s="4">
        <f t="shared" si="2"/>
        <v>8</v>
      </c>
      <c r="J7" s="5">
        <v>2</v>
      </c>
      <c r="K7" s="5">
        <v>1</v>
      </c>
      <c r="L7" s="5">
        <v>5</v>
      </c>
      <c r="M7" s="5">
        <f>F34+F35+D36+D37+D38+F40+F41+D42+F33+D39</f>
        <v>7</v>
      </c>
      <c r="N7" s="5">
        <f>D34+D33+D35+F36+F37+F39+D40+D41+F42+F38</f>
        <v>13</v>
      </c>
      <c r="O7" s="4">
        <f t="shared" si="3"/>
        <v>-6</v>
      </c>
      <c r="P7" s="6">
        <f t="shared" si="4"/>
        <v>0.875</v>
      </c>
      <c r="Q7" s="6">
        <f t="shared" si="5"/>
        <v>0.875</v>
      </c>
      <c r="R7" s="6">
        <f t="shared" si="6"/>
        <v>1.625</v>
      </c>
      <c r="V7" s="9" t="s">
        <v>204</v>
      </c>
      <c r="W7">
        <f t="shared" si="0"/>
        <v>2</v>
      </c>
    </row>
    <row r="8" spans="1:23" ht="15" thickTop="1" thickBot="1" x14ac:dyDescent="0.2">
      <c r="A8" s="30" t="s">
        <v>94</v>
      </c>
      <c r="D8" s="1"/>
      <c r="F8" s="18">
        <v>1</v>
      </c>
      <c r="G8" s="17" t="s">
        <v>11</v>
      </c>
      <c r="H8" s="4">
        <f t="shared" si="1"/>
        <v>21</v>
      </c>
      <c r="I8" s="4">
        <f t="shared" si="2"/>
        <v>8</v>
      </c>
      <c r="J8" s="5">
        <v>7</v>
      </c>
      <c r="K8" s="5"/>
      <c r="L8" s="5">
        <v>1</v>
      </c>
      <c r="M8" s="5">
        <f>D13+D15+F17+F22+D23+D25+F27+F32+D41+F42</f>
        <v>20</v>
      </c>
      <c r="N8" s="5">
        <f>F13+F15+D17+D22+F23+F25+D27+F41+D42+D32</f>
        <v>10</v>
      </c>
      <c r="O8" s="4">
        <f t="shared" si="3"/>
        <v>10</v>
      </c>
      <c r="P8" s="6">
        <f t="shared" si="4"/>
        <v>2.625</v>
      </c>
      <c r="Q8" s="6">
        <f t="shared" si="5"/>
        <v>2.5</v>
      </c>
      <c r="R8" s="6">
        <f t="shared" si="6"/>
        <v>1.25</v>
      </c>
      <c r="V8" s="13" t="s">
        <v>113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10" t="s">
        <v>412</v>
      </c>
      <c r="W9">
        <f t="shared" si="0"/>
        <v>2</v>
      </c>
    </row>
    <row r="10" spans="1:23" x14ac:dyDescent="0.15">
      <c r="A10" s="15"/>
      <c r="B10" s="15"/>
      <c r="V10" s="13" t="s">
        <v>71</v>
      </c>
      <c r="W10">
        <f t="shared" si="0"/>
        <v>2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9" t="s">
        <v>132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9" t="s">
        <v>31</v>
      </c>
      <c r="W12">
        <f t="shared" si="0"/>
        <v>1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0</v>
      </c>
      <c r="G13" s="1" t="s">
        <v>9</v>
      </c>
      <c r="I13" s="20" t="s">
        <v>424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7" t="s">
        <v>29</v>
      </c>
      <c r="W13">
        <f t="shared" si="0"/>
        <v>1</v>
      </c>
    </row>
    <row r="14" spans="1:23" x14ac:dyDescent="0.15">
      <c r="C14" s="1" t="s">
        <v>9</v>
      </c>
      <c r="D14" s="1">
        <v>0</v>
      </c>
      <c r="E14" s="1" t="s">
        <v>4</v>
      </c>
      <c r="F14" s="1">
        <v>0</v>
      </c>
      <c r="G14" s="1" t="s">
        <v>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7" t="s">
        <v>181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9" t="s">
        <v>40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8" t="s">
        <v>411</v>
      </c>
      <c r="W16">
        <f t="shared" si="0"/>
        <v>1</v>
      </c>
    </row>
    <row r="17" spans="3:23" x14ac:dyDescent="0.15">
      <c r="C17" s="1" t="s">
        <v>8</v>
      </c>
      <c r="D17" s="1">
        <v>0</v>
      </c>
      <c r="E17" s="1" t="s">
        <v>4</v>
      </c>
      <c r="F17" s="1">
        <v>3</v>
      </c>
      <c r="G17" s="1" t="s">
        <v>11</v>
      </c>
      <c r="I17" s="20" t="s">
        <v>428</v>
      </c>
      <c r="J17" s="20" t="s">
        <v>429</v>
      </c>
      <c r="K17" s="20" t="s">
        <v>430</v>
      </c>
      <c r="L17" s="20"/>
      <c r="M17" s="20"/>
      <c r="N17" s="20"/>
      <c r="O17" s="20"/>
      <c r="P17" s="20"/>
      <c r="Q17" s="20"/>
      <c r="R17" s="20"/>
      <c r="S17" s="20"/>
      <c r="V17" s="7" t="s">
        <v>43</v>
      </c>
      <c r="W17">
        <f t="shared" si="0"/>
        <v>1</v>
      </c>
    </row>
    <row r="18" spans="3:23" x14ac:dyDescent="0.15">
      <c r="C18" s="1" t="s">
        <v>9</v>
      </c>
      <c r="D18" s="1">
        <v>3</v>
      </c>
      <c r="E18" s="1" t="s">
        <v>4</v>
      </c>
      <c r="F18" s="1">
        <v>0</v>
      </c>
      <c r="G18" s="1" t="s">
        <v>6</v>
      </c>
      <c r="I18" s="20" t="s">
        <v>407</v>
      </c>
      <c r="J18" s="20" t="s">
        <v>129</v>
      </c>
      <c r="K18" s="20" t="s">
        <v>412</v>
      </c>
      <c r="L18" s="20"/>
      <c r="M18" s="20"/>
      <c r="N18" s="20"/>
      <c r="O18" s="20"/>
      <c r="P18" s="20"/>
      <c r="Q18" s="20"/>
      <c r="R18" s="20"/>
      <c r="S18" s="20"/>
      <c r="V18" s="7" t="s">
        <v>417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3" t="s">
        <v>416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7" t="s">
        <v>423</v>
      </c>
      <c r="W20">
        <f t="shared" si="0"/>
        <v>1</v>
      </c>
    </row>
    <row r="21" spans="3:23" x14ac:dyDescent="0.15">
      <c r="C21" s="1" t="s">
        <v>8</v>
      </c>
      <c r="D21" s="1">
        <v>1</v>
      </c>
      <c r="E21" s="1" t="s">
        <v>4</v>
      </c>
      <c r="F21" s="1">
        <v>0</v>
      </c>
      <c r="G21" s="1" t="s">
        <v>6</v>
      </c>
      <c r="H21" s="1"/>
      <c r="I21" s="20" t="s">
        <v>204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V21" s="7" t="s">
        <v>50</v>
      </c>
      <c r="W21">
        <f t="shared" si="0"/>
        <v>1</v>
      </c>
    </row>
    <row r="22" spans="3:23" x14ac:dyDescent="0.15">
      <c r="C22" s="1" t="s">
        <v>9</v>
      </c>
      <c r="D22" s="1">
        <v>0</v>
      </c>
      <c r="E22" s="1" t="s">
        <v>4</v>
      </c>
      <c r="F22" s="1">
        <v>1</v>
      </c>
      <c r="G22" s="1" t="s">
        <v>11</v>
      </c>
      <c r="I22" s="20" t="s">
        <v>386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13" t="s">
        <v>37</v>
      </c>
      <c r="W22">
        <f t="shared" si="0"/>
        <v>1</v>
      </c>
    </row>
    <row r="23" spans="3:23" x14ac:dyDescent="0.15">
      <c r="C23" s="1" t="s">
        <v>11</v>
      </c>
      <c r="D23" s="1">
        <v>3</v>
      </c>
      <c r="E23" s="1" t="s">
        <v>4</v>
      </c>
      <c r="F23" s="1">
        <v>2</v>
      </c>
      <c r="G23" s="1" t="s">
        <v>6</v>
      </c>
      <c r="I23" s="20" t="s">
        <v>27</v>
      </c>
      <c r="J23" s="20" t="s">
        <v>390</v>
      </c>
      <c r="K23" s="20" t="s">
        <v>408</v>
      </c>
      <c r="L23" s="20" t="s">
        <v>409</v>
      </c>
      <c r="M23" s="20" t="s">
        <v>410</v>
      </c>
      <c r="N23" s="20"/>
      <c r="O23" s="20"/>
      <c r="P23" s="20"/>
      <c r="Q23" s="20"/>
      <c r="R23" s="20"/>
      <c r="S23" s="20"/>
      <c r="V23" s="13" t="s">
        <v>425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3" t="s">
        <v>427</v>
      </c>
      <c r="W24">
        <f t="shared" si="0"/>
        <v>1</v>
      </c>
    </row>
    <row r="25" spans="3:23" x14ac:dyDescent="0.15">
      <c r="C25" s="1" t="s">
        <v>11</v>
      </c>
      <c r="D25" s="1">
        <v>3</v>
      </c>
      <c r="E25" s="1" t="s">
        <v>4</v>
      </c>
      <c r="F25" s="1">
        <v>1</v>
      </c>
      <c r="G25" s="1" t="s">
        <v>8</v>
      </c>
      <c r="I25" s="20" t="s">
        <v>403</v>
      </c>
      <c r="J25" s="20" t="s">
        <v>40</v>
      </c>
      <c r="K25" s="20" t="s">
        <v>393</v>
      </c>
      <c r="L25" s="20" t="s">
        <v>404</v>
      </c>
      <c r="M25" s="20"/>
      <c r="N25" s="20"/>
      <c r="O25" s="20"/>
      <c r="P25" s="20"/>
      <c r="Q25" s="20"/>
      <c r="R25" s="20"/>
      <c r="S25" s="20"/>
      <c r="V25" s="7" t="s">
        <v>53</v>
      </c>
      <c r="W25">
        <f t="shared" si="0"/>
        <v>1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1</v>
      </c>
      <c r="G26" s="1" t="s">
        <v>9</v>
      </c>
      <c r="I26" s="20" t="s">
        <v>375</v>
      </c>
      <c r="J26" s="20" t="s">
        <v>380</v>
      </c>
      <c r="K26" s="20"/>
      <c r="L26" s="20"/>
      <c r="M26" s="20"/>
      <c r="N26" s="20"/>
      <c r="O26" s="20"/>
      <c r="P26" s="20"/>
      <c r="Q26" s="20"/>
      <c r="R26" s="20"/>
      <c r="S26" s="20"/>
      <c r="V26" s="13" t="s">
        <v>434</v>
      </c>
      <c r="W26">
        <f t="shared" si="0"/>
        <v>1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9" t="s">
        <v>32</v>
      </c>
      <c r="W27">
        <f t="shared" si="0"/>
        <v>0</v>
      </c>
    </row>
    <row r="28" spans="3:23" x14ac:dyDescent="0.15">
      <c r="C28" s="1" t="s">
        <v>6</v>
      </c>
      <c r="D28" s="1">
        <v>0</v>
      </c>
      <c r="E28" s="1" t="s">
        <v>4</v>
      </c>
      <c r="F28" s="1">
        <v>3</v>
      </c>
      <c r="G28" s="1" t="s">
        <v>8</v>
      </c>
      <c r="I28" s="20" t="s">
        <v>435</v>
      </c>
      <c r="J28" s="20" t="s">
        <v>435</v>
      </c>
      <c r="K28" s="20" t="s">
        <v>435</v>
      </c>
      <c r="L28" s="20"/>
      <c r="M28" s="20"/>
      <c r="N28" s="20"/>
      <c r="O28" s="20"/>
      <c r="P28" s="20"/>
      <c r="Q28" s="20"/>
      <c r="R28" s="20"/>
      <c r="S28" s="20"/>
      <c r="V28" s="8" t="s">
        <v>80</v>
      </c>
      <c r="W28">
        <f t="shared" si="0"/>
        <v>0</v>
      </c>
    </row>
    <row r="29" spans="3:23" x14ac:dyDescent="0.15">
      <c r="C29" s="1" t="s">
        <v>8</v>
      </c>
      <c r="D29" s="1">
        <v>1</v>
      </c>
      <c r="E29" s="1" t="s">
        <v>4</v>
      </c>
      <c r="F29" s="1">
        <v>0</v>
      </c>
      <c r="G29" s="1" t="s">
        <v>9</v>
      </c>
      <c r="I29" s="20" t="s">
        <v>383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V29" t="s">
        <v>68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0" t="s">
        <v>66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9" t="s">
        <v>38</v>
      </c>
      <c r="W31">
        <f t="shared" si="0"/>
        <v>0</v>
      </c>
    </row>
    <row r="32" spans="3:23" x14ac:dyDescent="0.15">
      <c r="C32" s="1" t="s">
        <v>6</v>
      </c>
      <c r="D32" s="1">
        <v>3</v>
      </c>
      <c r="E32" s="1" t="s">
        <v>4</v>
      </c>
      <c r="F32" s="1">
        <v>4</v>
      </c>
      <c r="G32" s="1" t="s">
        <v>11</v>
      </c>
      <c r="I32" s="20" t="s">
        <v>43</v>
      </c>
      <c r="J32" s="20" t="s">
        <v>419</v>
      </c>
      <c r="K32" s="20" t="s">
        <v>72</v>
      </c>
      <c r="L32" s="20" t="s">
        <v>420</v>
      </c>
      <c r="M32" s="20" t="s">
        <v>421</v>
      </c>
      <c r="N32" s="20" t="s">
        <v>421</v>
      </c>
      <c r="O32" s="20" t="s">
        <v>422</v>
      </c>
      <c r="P32" s="20"/>
      <c r="Q32" s="20"/>
      <c r="R32" s="20"/>
      <c r="S32" s="20"/>
      <c r="V32" s="10" t="s">
        <v>36</v>
      </c>
      <c r="W32">
        <f t="shared" si="0"/>
        <v>0</v>
      </c>
    </row>
    <row r="33" spans="3:23" x14ac:dyDescent="0.15">
      <c r="C33" s="1" t="s">
        <v>8</v>
      </c>
      <c r="D33" s="1">
        <v>3</v>
      </c>
      <c r="E33" s="1" t="s">
        <v>4</v>
      </c>
      <c r="F33" s="1">
        <v>0</v>
      </c>
      <c r="G33" s="1" t="s">
        <v>10</v>
      </c>
      <c r="H33" s="1"/>
      <c r="I33" s="20" t="s">
        <v>385</v>
      </c>
      <c r="J33" s="20" t="s">
        <v>204</v>
      </c>
      <c r="K33" s="20" t="s">
        <v>406</v>
      </c>
      <c r="L33" s="20"/>
      <c r="M33" s="20"/>
      <c r="N33" s="20"/>
      <c r="O33" s="20"/>
      <c r="P33" s="20"/>
      <c r="Q33" s="20"/>
      <c r="R33" s="20"/>
      <c r="S33" s="20"/>
      <c r="V33" s="10" t="s">
        <v>103</v>
      </c>
      <c r="W33">
        <f t="shared" si="0"/>
        <v>0</v>
      </c>
    </row>
    <row r="34" spans="3:23" x14ac:dyDescent="0.15">
      <c r="C34" s="1" t="s">
        <v>9</v>
      </c>
      <c r="D34" s="1">
        <v>2</v>
      </c>
      <c r="E34" s="1" t="s">
        <v>4</v>
      </c>
      <c r="F34" s="1">
        <v>0</v>
      </c>
      <c r="G34" s="1" t="s">
        <v>10</v>
      </c>
      <c r="H34" s="1"/>
      <c r="I34" s="20" t="s">
        <v>375</v>
      </c>
      <c r="J34" s="20" t="s">
        <v>405</v>
      </c>
      <c r="K34" s="20"/>
      <c r="L34" s="20"/>
      <c r="M34" s="20"/>
      <c r="N34" s="20"/>
      <c r="O34" s="20"/>
      <c r="P34" s="20"/>
      <c r="Q34" s="20"/>
      <c r="R34" s="20"/>
      <c r="S34" s="20"/>
      <c r="V34" s="8" t="s">
        <v>394</v>
      </c>
      <c r="W34">
        <f t="shared" ref="W34:W65" si="7">COUNTIF($I$12:$U$999,V34)</f>
        <v>0</v>
      </c>
    </row>
    <row r="35" spans="3:23" x14ac:dyDescent="0.15">
      <c r="C35" s="1" t="s">
        <v>6</v>
      </c>
      <c r="D35" s="1">
        <v>0</v>
      </c>
      <c r="E35" s="1" t="s">
        <v>4</v>
      </c>
      <c r="F35" s="1">
        <v>0</v>
      </c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7" t="s">
        <v>392</v>
      </c>
      <c r="W35">
        <f t="shared" si="7"/>
        <v>0</v>
      </c>
    </row>
    <row r="36" spans="3:23" x14ac:dyDescent="0.15">
      <c r="C36" s="1" t="s">
        <v>10</v>
      </c>
      <c r="D36" s="1">
        <v>0</v>
      </c>
      <c r="E36" s="1" t="s">
        <v>4</v>
      </c>
      <c r="F36" s="1">
        <v>1</v>
      </c>
      <c r="G36" s="1" t="s">
        <v>8</v>
      </c>
      <c r="I36" s="20" t="s">
        <v>132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8" t="s">
        <v>389</v>
      </c>
      <c r="W36">
        <f t="shared" si="7"/>
        <v>0</v>
      </c>
    </row>
    <row r="37" spans="3:23" x14ac:dyDescent="0.15">
      <c r="C37" s="1" t="s">
        <v>10</v>
      </c>
      <c r="D37" s="1">
        <v>3</v>
      </c>
      <c r="E37" s="1" t="s">
        <v>4</v>
      </c>
      <c r="F37" s="1">
        <v>0</v>
      </c>
      <c r="G37" s="1" t="s">
        <v>6</v>
      </c>
      <c r="I37" s="20" t="s">
        <v>425</v>
      </c>
      <c r="J37" s="20" t="s">
        <v>37</v>
      </c>
      <c r="K37" s="20" t="s">
        <v>426</v>
      </c>
      <c r="L37" s="20"/>
      <c r="M37" s="20"/>
      <c r="N37" s="20"/>
      <c r="O37" s="20"/>
      <c r="P37" s="20"/>
      <c r="Q37" s="20"/>
      <c r="R37" s="20"/>
      <c r="S37" s="20"/>
      <c r="V37" s="8" t="s">
        <v>84</v>
      </c>
      <c r="W37">
        <f t="shared" si="7"/>
        <v>0</v>
      </c>
    </row>
    <row r="38" spans="3:23" x14ac:dyDescent="0.15">
      <c r="C38" s="1" t="s">
        <v>10</v>
      </c>
      <c r="D38" s="1">
        <v>0</v>
      </c>
      <c r="E38" s="1" t="s">
        <v>4</v>
      </c>
      <c r="F38" s="1">
        <v>2</v>
      </c>
      <c r="G38" s="1" t="s">
        <v>9</v>
      </c>
      <c r="I38" s="20" t="s">
        <v>41</v>
      </c>
      <c r="J38" s="20" t="s">
        <v>418</v>
      </c>
      <c r="K38" s="20"/>
      <c r="L38" s="20"/>
      <c r="M38" s="20"/>
      <c r="N38" s="20"/>
      <c r="O38" s="20"/>
      <c r="P38" s="20"/>
      <c r="Q38" s="20"/>
      <c r="R38" s="20"/>
      <c r="S38" s="20"/>
      <c r="V38" s="10" t="s">
        <v>136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7" t="s">
        <v>74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54</v>
      </c>
      <c r="W40">
        <f t="shared" si="7"/>
        <v>0</v>
      </c>
    </row>
    <row r="41" spans="3:23" x14ac:dyDescent="0.15">
      <c r="C41" s="1" t="s">
        <v>11</v>
      </c>
      <c r="D41" s="1">
        <v>2</v>
      </c>
      <c r="E41" s="1" t="s">
        <v>4</v>
      </c>
      <c r="F41" s="1">
        <v>3</v>
      </c>
      <c r="G41" s="1" t="s">
        <v>10</v>
      </c>
      <c r="I41" s="20" t="s">
        <v>201</v>
      </c>
      <c r="J41" s="20" t="s">
        <v>413</v>
      </c>
      <c r="K41" s="20" t="s">
        <v>414</v>
      </c>
      <c r="L41" s="20" t="s">
        <v>415</v>
      </c>
      <c r="M41" s="20" t="s">
        <v>416</v>
      </c>
      <c r="N41" s="20"/>
      <c r="O41" s="20"/>
      <c r="P41" s="20"/>
      <c r="Q41" s="20"/>
      <c r="R41" s="20"/>
      <c r="S41" s="20"/>
      <c r="V41" s="10" t="s">
        <v>121</v>
      </c>
      <c r="W41">
        <f t="shared" si="7"/>
        <v>0</v>
      </c>
    </row>
    <row r="42" spans="3:23" x14ac:dyDescent="0.15">
      <c r="C42" s="1" t="s">
        <v>10</v>
      </c>
      <c r="D42" s="1">
        <v>1</v>
      </c>
      <c r="E42" s="1" t="s">
        <v>4</v>
      </c>
      <c r="F42" s="1">
        <v>3</v>
      </c>
      <c r="G42" s="1" t="s">
        <v>11</v>
      </c>
      <c r="I42" s="20" t="s">
        <v>386</v>
      </c>
      <c r="J42" s="20" t="s">
        <v>431</v>
      </c>
      <c r="K42" s="20" t="s">
        <v>432</v>
      </c>
      <c r="L42" s="20" t="s">
        <v>433</v>
      </c>
      <c r="M42" s="20"/>
      <c r="N42" s="20"/>
      <c r="O42" s="20"/>
      <c r="P42" s="20"/>
      <c r="Q42" s="20"/>
      <c r="R42" s="20"/>
      <c r="S42" s="20"/>
      <c r="V42" s="9" t="s">
        <v>39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8" t="s">
        <v>55</v>
      </c>
      <c r="W43">
        <f t="shared" si="7"/>
        <v>0</v>
      </c>
    </row>
    <row r="44" spans="3:23" x14ac:dyDescent="0.15">
      <c r="V44" s="10" t="s">
        <v>92</v>
      </c>
      <c r="W44">
        <f t="shared" si="7"/>
        <v>0</v>
      </c>
    </row>
    <row r="45" spans="3:23" x14ac:dyDescent="0.15">
      <c r="V45" s="7" t="s">
        <v>34</v>
      </c>
      <c r="W45">
        <f t="shared" si="7"/>
        <v>0</v>
      </c>
    </row>
    <row r="46" spans="3:23" x14ac:dyDescent="0.15">
      <c r="V46" s="8" t="s">
        <v>319</v>
      </c>
      <c r="W46">
        <f t="shared" si="7"/>
        <v>0</v>
      </c>
    </row>
    <row r="47" spans="3:23" x14ac:dyDescent="0.15">
      <c r="V47" s="9" t="s">
        <v>316</v>
      </c>
      <c r="W47">
        <f t="shared" si="7"/>
        <v>0</v>
      </c>
    </row>
    <row r="48" spans="3:23" x14ac:dyDescent="0.15">
      <c r="V48" s="8" t="s">
        <v>60</v>
      </c>
      <c r="W48">
        <f t="shared" si="7"/>
        <v>0</v>
      </c>
    </row>
    <row r="49" spans="22:23" x14ac:dyDescent="0.15">
      <c r="V49" s="8" t="s">
        <v>75</v>
      </c>
      <c r="W49">
        <f t="shared" si="7"/>
        <v>0</v>
      </c>
    </row>
    <row r="50" spans="22:23" x14ac:dyDescent="0.15">
      <c r="V50" s="8" t="s">
        <v>33</v>
      </c>
      <c r="W50">
        <f t="shared" si="7"/>
        <v>0</v>
      </c>
    </row>
    <row r="51" spans="22:23" x14ac:dyDescent="0.15">
      <c r="V51" s="10" t="s">
        <v>51</v>
      </c>
      <c r="W51">
        <f t="shared" si="7"/>
        <v>0</v>
      </c>
    </row>
    <row r="52" spans="22:23" x14ac:dyDescent="0.15">
      <c r="V52" s="10" t="s">
        <v>217</v>
      </c>
      <c r="W52">
        <f t="shared" si="7"/>
        <v>0</v>
      </c>
    </row>
    <row r="53" spans="22:23" x14ac:dyDescent="0.15">
      <c r="V53" s="9" t="s">
        <v>30</v>
      </c>
      <c r="W53">
        <f t="shared" si="7"/>
        <v>0</v>
      </c>
    </row>
    <row r="54" spans="22:23" x14ac:dyDescent="0.15">
      <c r="V54" s="10" t="s">
        <v>101</v>
      </c>
      <c r="W54">
        <f t="shared" si="7"/>
        <v>0</v>
      </c>
    </row>
    <row r="55" spans="22:23" x14ac:dyDescent="0.15">
      <c r="V55" s="10" t="s">
        <v>301</v>
      </c>
      <c r="W55">
        <f t="shared" si="7"/>
        <v>0</v>
      </c>
    </row>
    <row r="56" spans="22:23" x14ac:dyDescent="0.15">
      <c r="V56" s="13" t="s">
        <v>97</v>
      </c>
      <c r="W56">
        <f t="shared" si="7"/>
        <v>0</v>
      </c>
    </row>
    <row r="57" spans="22:23" x14ac:dyDescent="0.15">
      <c r="V57" s="10" t="s">
        <v>261</v>
      </c>
      <c r="W57">
        <f t="shared" si="7"/>
        <v>0</v>
      </c>
    </row>
    <row r="58" spans="22:23" x14ac:dyDescent="0.15">
      <c r="V58" s="8" t="s">
        <v>273</v>
      </c>
      <c r="W58">
        <f t="shared" si="7"/>
        <v>0</v>
      </c>
    </row>
    <row r="59" spans="22:23" x14ac:dyDescent="0.15">
      <c r="V59" s="8" t="s">
        <v>97</v>
      </c>
      <c r="W59">
        <f t="shared" si="7"/>
        <v>0</v>
      </c>
    </row>
    <row r="60" spans="22:23" x14ac:dyDescent="0.15">
      <c r="V60" s="10" t="s">
        <v>200</v>
      </c>
      <c r="W60">
        <f t="shared" si="7"/>
        <v>0</v>
      </c>
    </row>
    <row r="61" spans="22:23" x14ac:dyDescent="0.15">
      <c r="V61" s="9" t="s">
        <v>221</v>
      </c>
      <c r="W61">
        <f t="shared" si="7"/>
        <v>0</v>
      </c>
    </row>
    <row r="62" spans="22:23" x14ac:dyDescent="0.15">
      <c r="V62" s="9" t="s">
        <v>86</v>
      </c>
      <c r="W62">
        <f t="shared" si="7"/>
        <v>0</v>
      </c>
    </row>
    <row r="63" spans="22:23" x14ac:dyDescent="0.15">
      <c r="V63" s="9" t="s">
        <v>100</v>
      </c>
      <c r="W63">
        <f t="shared" si="7"/>
        <v>0</v>
      </c>
    </row>
    <row r="64" spans="22:23" x14ac:dyDescent="0.15">
      <c r="V64" s="13" t="s">
        <v>86</v>
      </c>
      <c r="W64">
        <f t="shared" si="7"/>
        <v>0</v>
      </c>
    </row>
    <row r="65" spans="22:23" x14ac:dyDescent="0.15">
      <c r="V65" s="13" t="s">
        <v>63</v>
      </c>
      <c r="W65">
        <f t="shared" si="7"/>
        <v>0</v>
      </c>
    </row>
    <row r="66" spans="22:23" x14ac:dyDescent="0.15">
      <c r="V66" s="8" t="s">
        <v>62</v>
      </c>
      <c r="W66">
        <f t="shared" ref="W66:W97" si="8">COUNTIF($I$12:$U$999,V66)</f>
        <v>0</v>
      </c>
    </row>
    <row r="67" spans="22:23" x14ac:dyDescent="0.15">
      <c r="V67" s="8" t="s">
        <v>65</v>
      </c>
      <c r="W67">
        <f t="shared" si="8"/>
        <v>0</v>
      </c>
    </row>
    <row r="68" spans="22:23" x14ac:dyDescent="0.15">
      <c r="V68" s="13" t="s">
        <v>213</v>
      </c>
      <c r="W68">
        <f t="shared" si="8"/>
        <v>0</v>
      </c>
    </row>
    <row r="69" spans="22:23" x14ac:dyDescent="0.15">
      <c r="V69" s="8" t="s">
        <v>148</v>
      </c>
      <c r="W69">
        <f t="shared" si="8"/>
        <v>0</v>
      </c>
    </row>
    <row r="70" spans="22:23" x14ac:dyDescent="0.15">
      <c r="V70" s="13" t="s">
        <v>206</v>
      </c>
      <c r="W70">
        <f t="shared" si="8"/>
        <v>0</v>
      </c>
    </row>
    <row r="71" spans="22:23" x14ac:dyDescent="0.15">
      <c r="V71" s="13" t="s">
        <v>96</v>
      </c>
      <c r="W71">
        <f t="shared" si="8"/>
        <v>0</v>
      </c>
    </row>
    <row r="72" spans="22:23" x14ac:dyDescent="0.15">
      <c r="V72" s="9" t="s">
        <v>216</v>
      </c>
      <c r="W72">
        <f t="shared" si="8"/>
        <v>0</v>
      </c>
    </row>
    <row r="73" spans="22:23" x14ac:dyDescent="0.15">
      <c r="V73" s="8" t="s">
        <v>179</v>
      </c>
      <c r="W73">
        <f t="shared" si="8"/>
        <v>0</v>
      </c>
    </row>
    <row r="74" spans="22:23" x14ac:dyDescent="0.15">
      <c r="V74" s="9" t="s">
        <v>59</v>
      </c>
      <c r="W74">
        <f t="shared" si="8"/>
        <v>0</v>
      </c>
    </row>
    <row r="75" spans="22:23" x14ac:dyDescent="0.15">
      <c r="V75" s="7" t="s">
        <v>166</v>
      </c>
      <c r="W75">
        <f t="shared" si="8"/>
        <v>0</v>
      </c>
    </row>
    <row r="76" spans="22:23" x14ac:dyDescent="0.15">
      <c r="V76" s="19" t="s">
        <v>128</v>
      </c>
      <c r="W76">
        <f t="shared" si="8"/>
        <v>0</v>
      </c>
    </row>
    <row r="77" spans="22:23" x14ac:dyDescent="0.15">
      <c r="V77" s="19" t="s">
        <v>126</v>
      </c>
      <c r="W77">
        <f t="shared" si="8"/>
        <v>0</v>
      </c>
    </row>
    <row r="78" spans="22:23" x14ac:dyDescent="0.15">
      <c r="V78" s="13" t="s">
        <v>115</v>
      </c>
      <c r="W78">
        <f t="shared" si="8"/>
        <v>0</v>
      </c>
    </row>
    <row r="79" spans="22:23" x14ac:dyDescent="0.15">
      <c r="V79" s="13" t="s">
        <v>118</v>
      </c>
      <c r="W79">
        <f t="shared" si="8"/>
        <v>0</v>
      </c>
    </row>
    <row r="80" spans="22:23" x14ac:dyDescent="0.15">
      <c r="V80" s="19" t="s">
        <v>81</v>
      </c>
      <c r="W80">
        <f t="shared" si="8"/>
        <v>0</v>
      </c>
    </row>
    <row r="81" spans="22:23" x14ac:dyDescent="0.15">
      <c r="V81" s="7" t="s">
        <v>44</v>
      </c>
      <c r="W81">
        <f t="shared" si="8"/>
        <v>0</v>
      </c>
    </row>
    <row r="82" spans="22:23" x14ac:dyDescent="0.15">
      <c r="V82" s="7" t="s">
        <v>28</v>
      </c>
      <c r="W82">
        <f t="shared" si="8"/>
        <v>0</v>
      </c>
    </row>
    <row r="83" spans="22:23" x14ac:dyDescent="0.15">
      <c r="V83" s="13" t="s">
        <v>122</v>
      </c>
      <c r="W83">
        <f t="shared" si="8"/>
        <v>0</v>
      </c>
    </row>
    <row r="84" spans="22:23" x14ac:dyDescent="0.15">
      <c r="V84" s="13" t="s">
        <v>123</v>
      </c>
      <c r="W84">
        <f t="shared" si="8"/>
        <v>0</v>
      </c>
    </row>
    <row r="85" spans="22:23" x14ac:dyDescent="0.15">
      <c r="V85" s="9" t="s">
        <v>125</v>
      </c>
      <c r="W85">
        <f t="shared" si="8"/>
        <v>0</v>
      </c>
    </row>
    <row r="86" spans="22:23" x14ac:dyDescent="0.15">
      <c r="V86" s="19" t="s">
        <v>64</v>
      </c>
      <c r="W86">
        <f t="shared" si="8"/>
        <v>0</v>
      </c>
    </row>
    <row r="87" spans="22:23" x14ac:dyDescent="0.15">
      <c r="V87" s="19" t="s">
        <v>130</v>
      </c>
      <c r="W87">
        <f t="shared" si="8"/>
        <v>0</v>
      </c>
    </row>
    <row r="88" spans="22:23" x14ac:dyDescent="0.15">
      <c r="V88" s="13" t="s">
        <v>42</v>
      </c>
      <c r="W88">
        <f t="shared" si="8"/>
        <v>0</v>
      </c>
    </row>
    <row r="89" spans="22:23" x14ac:dyDescent="0.15">
      <c r="V89" s="13" t="s">
        <v>78</v>
      </c>
      <c r="W89">
        <f t="shared" si="8"/>
        <v>0</v>
      </c>
    </row>
    <row r="90" spans="22:23" x14ac:dyDescent="0.15">
      <c r="V90" s="10" t="s">
        <v>114</v>
      </c>
      <c r="W90">
        <f t="shared" si="8"/>
        <v>0</v>
      </c>
    </row>
    <row r="91" spans="22:23" x14ac:dyDescent="0.15">
      <c r="V91" s="10" t="s">
        <v>105</v>
      </c>
      <c r="W91">
        <f t="shared" si="8"/>
        <v>0</v>
      </c>
    </row>
    <row r="92" spans="22:23" x14ac:dyDescent="0.15">
      <c r="V92" s="9" t="s">
        <v>112</v>
      </c>
      <c r="W92">
        <f t="shared" si="8"/>
        <v>0</v>
      </c>
    </row>
    <row r="93" spans="22:23" x14ac:dyDescent="0.15">
      <c r="V93" s="19" t="s">
        <v>57</v>
      </c>
      <c r="W93">
        <f t="shared" si="8"/>
        <v>0</v>
      </c>
    </row>
    <row r="94" spans="22:23" x14ac:dyDescent="0.15">
      <c r="V94" s="7" t="s">
        <v>45</v>
      </c>
      <c r="W94">
        <f t="shared" si="8"/>
        <v>0</v>
      </c>
    </row>
    <row r="95" spans="22:23" x14ac:dyDescent="0.15">
      <c r="V95" s="10" t="s">
        <v>85</v>
      </c>
      <c r="W95">
        <f t="shared" si="8"/>
        <v>0</v>
      </c>
    </row>
    <row r="96" spans="22:23" x14ac:dyDescent="0.15">
      <c r="V96" s="10" t="s">
        <v>58</v>
      </c>
      <c r="W96">
        <f t="shared" si="8"/>
        <v>0</v>
      </c>
    </row>
    <row r="97" spans="22:23" x14ac:dyDescent="0.15">
      <c r="V97" s="7" t="s">
        <v>102</v>
      </c>
      <c r="W97">
        <f t="shared" si="8"/>
        <v>0</v>
      </c>
    </row>
    <row r="98" spans="22:23" x14ac:dyDescent="0.15">
      <c r="V98" s="19" t="s">
        <v>93</v>
      </c>
      <c r="W98">
        <f t="shared" ref="W98:W119" si="9">COUNTIF($I$12:$U$999,V98)</f>
        <v>0</v>
      </c>
    </row>
    <row r="99" spans="22:23" x14ac:dyDescent="0.15">
      <c r="V99" s="13" t="s">
        <v>79</v>
      </c>
      <c r="W99">
        <f t="shared" si="9"/>
        <v>0</v>
      </c>
    </row>
    <row r="100" spans="22:23" x14ac:dyDescent="0.15">
      <c r="V100" s="8" t="s">
        <v>77</v>
      </c>
      <c r="W100">
        <f t="shared" si="9"/>
        <v>0</v>
      </c>
    </row>
    <row r="101" spans="22:23" x14ac:dyDescent="0.15">
      <c r="V101" s="8" t="s">
        <v>107</v>
      </c>
      <c r="W101">
        <f t="shared" si="9"/>
        <v>0</v>
      </c>
    </row>
    <row r="102" spans="22:23" x14ac:dyDescent="0.15">
      <c r="V102" s="8" t="s">
        <v>127</v>
      </c>
      <c r="W102">
        <f t="shared" si="9"/>
        <v>0</v>
      </c>
    </row>
    <row r="103" spans="22:23" x14ac:dyDescent="0.15">
      <c r="V103" s="13" t="s">
        <v>109</v>
      </c>
      <c r="W103">
        <f t="shared" si="9"/>
        <v>0</v>
      </c>
    </row>
    <row r="104" spans="22:23" x14ac:dyDescent="0.15">
      <c r="V104" s="7" t="s">
        <v>110</v>
      </c>
      <c r="W104">
        <f t="shared" si="9"/>
        <v>0</v>
      </c>
    </row>
    <row r="105" spans="22:23" x14ac:dyDescent="0.15">
      <c r="V105" s="13" t="s">
        <v>111</v>
      </c>
      <c r="W105">
        <f t="shared" si="9"/>
        <v>0</v>
      </c>
    </row>
    <row r="106" spans="22:23" x14ac:dyDescent="0.15">
      <c r="V106" s="9" t="s">
        <v>98</v>
      </c>
      <c r="W106">
        <f t="shared" si="9"/>
        <v>0</v>
      </c>
    </row>
    <row r="107" spans="22:23" x14ac:dyDescent="0.15">
      <c r="V107" s="19" t="s">
        <v>99</v>
      </c>
      <c r="W107">
        <f t="shared" si="9"/>
        <v>0</v>
      </c>
    </row>
    <row r="108" spans="22:23" x14ac:dyDescent="0.15">
      <c r="V108" s="8" t="s">
        <v>90</v>
      </c>
      <c r="W108">
        <f t="shared" si="9"/>
        <v>0</v>
      </c>
    </row>
    <row r="109" spans="22:23" x14ac:dyDescent="0.15">
      <c r="V109" s="7" t="s">
        <v>95</v>
      </c>
      <c r="W109">
        <f t="shared" si="9"/>
        <v>0</v>
      </c>
    </row>
    <row r="110" spans="22:23" x14ac:dyDescent="0.15">
      <c r="V110" s="9" t="s">
        <v>47</v>
      </c>
      <c r="W110">
        <f t="shared" si="9"/>
        <v>0</v>
      </c>
    </row>
    <row r="111" spans="22:23" x14ac:dyDescent="0.15">
      <c r="V111" s="19" t="s">
        <v>49</v>
      </c>
      <c r="W111">
        <f t="shared" si="9"/>
        <v>0</v>
      </c>
    </row>
    <row r="112" spans="22:23" x14ac:dyDescent="0.15">
      <c r="V112" s="7" t="s">
        <v>87</v>
      </c>
      <c r="W112">
        <f t="shared" si="9"/>
        <v>0</v>
      </c>
    </row>
    <row r="113" spans="22:23" x14ac:dyDescent="0.15">
      <c r="V113" s="8" t="s">
        <v>91</v>
      </c>
      <c r="W113">
        <f t="shared" si="9"/>
        <v>0</v>
      </c>
    </row>
    <row r="114" spans="22:23" x14ac:dyDescent="0.15">
      <c r="V114" s="7" t="s">
        <v>69</v>
      </c>
      <c r="W114">
        <f t="shared" si="9"/>
        <v>0</v>
      </c>
    </row>
    <row r="115" spans="22:23" x14ac:dyDescent="0.15">
      <c r="V115" s="9" t="s">
        <v>67</v>
      </c>
      <c r="W115">
        <f t="shared" si="9"/>
        <v>0</v>
      </c>
    </row>
    <row r="116" spans="22:23" x14ac:dyDescent="0.15">
      <c r="V116" s="19" t="s">
        <v>56</v>
      </c>
      <c r="W116">
        <f t="shared" si="9"/>
        <v>0</v>
      </c>
    </row>
    <row r="117" spans="22:23" x14ac:dyDescent="0.15">
      <c r="V117" s="8" t="s">
        <v>82</v>
      </c>
      <c r="W117">
        <f t="shared" si="9"/>
        <v>0</v>
      </c>
    </row>
    <row r="118" spans="22:23" x14ac:dyDescent="0.15">
      <c r="V118" s="9" t="s">
        <v>124</v>
      </c>
      <c r="W118">
        <f t="shared" si="9"/>
        <v>0</v>
      </c>
    </row>
    <row r="119" spans="22:23" x14ac:dyDescent="0.15">
      <c r="V119" s="8" t="s">
        <v>335</v>
      </c>
      <c r="W119">
        <f t="shared" si="9"/>
        <v>0</v>
      </c>
    </row>
  </sheetData>
  <sortState ref="V3:W119">
    <sortCondition descending="1" ref="W3:W119"/>
  </sortState>
  <mergeCells count="2">
    <mergeCell ref="Q1:R1"/>
    <mergeCell ref="C11:G11"/>
  </mergeCells>
  <phoneticPr fontId="1"/>
  <conditionalFormatting sqref="F2:F8">
    <cfRule type="cellIs" dxfId="119" priority="8" operator="equal">
      <formula>28</formula>
    </cfRule>
    <cfRule type="cellIs" dxfId="118" priority="9" operator="equal">
      <formula>1</formula>
    </cfRule>
  </conditionalFormatting>
  <conditionalFormatting sqref="F3:F8">
    <cfRule type="cellIs" dxfId="117" priority="7" operator="equal">
      <formula>2</formula>
    </cfRule>
  </conditionalFormatting>
  <conditionalFormatting sqref="C13:G42 J13:J14 K13:L13 J18:K19 L19:O19">
    <cfRule type="cellIs" dxfId="116" priority="1" operator="equal">
      <formula>"平井"</formula>
    </cfRule>
    <cfRule type="cellIs" dxfId="115" priority="2" operator="equal">
      <formula>"宇野"</formula>
    </cfRule>
    <cfRule type="cellIs" dxfId="114" priority="3" operator="equal">
      <formula>"今井"</formula>
    </cfRule>
    <cfRule type="cellIs" dxfId="113" priority="4" operator="equal">
      <formula>"菊地"</formula>
    </cfRule>
    <cfRule type="cellIs" dxfId="112" priority="5" operator="equal">
      <formula>"小林"</formula>
    </cfRule>
    <cfRule type="cellIs" dxfId="111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workbookViewId="0">
      <selection activeCell="I14" sqref="I14:R4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438</v>
      </c>
      <c r="D1" s="28"/>
      <c r="E1" s="28"/>
      <c r="F1" s="28"/>
      <c r="G1" s="29"/>
      <c r="H1" s="29"/>
      <c r="Q1" s="55">
        <v>43993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52" t="s">
        <v>469</v>
      </c>
      <c r="W2">
        <f t="shared" ref="W2:W33" si="0">COUNTIF($I$12:$U$999,V2)</f>
        <v>43</v>
      </c>
    </row>
    <row r="3" spans="1:23" ht="15" thickTop="1" thickBot="1" x14ac:dyDescent="0.2">
      <c r="A3" s="30" t="s">
        <v>23</v>
      </c>
      <c r="B3" s="14" t="s">
        <v>131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10" t="s">
        <v>129</v>
      </c>
      <c r="W3">
        <f t="shared" si="0"/>
        <v>4</v>
      </c>
    </row>
    <row r="4" spans="1:23" ht="15" thickTop="1" thickBot="1" x14ac:dyDescent="0.2">
      <c r="A4" s="30" t="s">
        <v>83</v>
      </c>
      <c r="B4" t="s">
        <v>470</v>
      </c>
      <c r="D4" s="1"/>
      <c r="F4" s="18">
        <v>4</v>
      </c>
      <c r="G4" s="17" t="s">
        <v>6</v>
      </c>
      <c r="H4" s="4">
        <f t="shared" ref="H4:H8" si="1">J4*3+K4</f>
        <v>5</v>
      </c>
      <c r="I4" s="4">
        <f t="shared" ref="I4:I8" si="2">J4+K4+L4</f>
        <v>6</v>
      </c>
      <c r="J4" s="5">
        <v>1</v>
      </c>
      <c r="K4" s="5">
        <v>2</v>
      </c>
      <c r="L4" s="5">
        <v>3</v>
      </c>
      <c r="M4" s="50">
        <f>F18+F21+F23+D24+F30+D32+F37+D26+D28+D35</f>
        <v>7</v>
      </c>
      <c r="N4" s="50">
        <f>D18+D21+D23+F24+F26+F28+D30+F32+D37+F35</f>
        <v>56</v>
      </c>
      <c r="O4" s="4">
        <f t="shared" ref="O4:O8" si="3">M4-N4</f>
        <v>-49</v>
      </c>
      <c r="P4" s="6">
        <f t="shared" ref="P4:P8" si="4">H4/I4</f>
        <v>0.83333333333333337</v>
      </c>
      <c r="Q4" s="6">
        <f t="shared" ref="Q4:Q8" si="5">M4/I4</f>
        <v>1.1666666666666667</v>
      </c>
      <c r="R4" s="6">
        <f t="shared" ref="R4:R8" si="6">N4/I4</f>
        <v>9.3333333333333339</v>
      </c>
      <c r="V4" s="10" t="s">
        <v>41</v>
      </c>
      <c r="W4">
        <f t="shared" si="0"/>
        <v>4</v>
      </c>
    </row>
    <row r="5" spans="1:23" ht="15" thickTop="1" thickBot="1" x14ac:dyDescent="0.2">
      <c r="A5" s="30" t="s">
        <v>25</v>
      </c>
      <c r="B5" t="s">
        <v>471</v>
      </c>
      <c r="D5" s="1"/>
      <c r="F5" s="18">
        <v>3</v>
      </c>
      <c r="G5" s="17" t="s">
        <v>8</v>
      </c>
      <c r="H5" s="4">
        <f t="shared" si="1"/>
        <v>7</v>
      </c>
      <c r="I5" s="4">
        <f t="shared" si="2"/>
        <v>6</v>
      </c>
      <c r="J5" s="5">
        <v>2</v>
      </c>
      <c r="K5" s="5">
        <v>1</v>
      </c>
      <c r="L5" s="5">
        <v>3</v>
      </c>
      <c r="M5" s="50">
        <f>F14+D17+D19+D21+F25+F28+D29+F31+D33+F36</f>
        <v>12</v>
      </c>
      <c r="N5" s="50">
        <f>F17+F19+D25+F29+D36+F33+F21+D28+D31+D14</f>
        <v>11</v>
      </c>
      <c r="O5" s="4">
        <f t="shared" si="3"/>
        <v>1</v>
      </c>
      <c r="P5" s="6">
        <f t="shared" si="4"/>
        <v>1.1666666666666667</v>
      </c>
      <c r="Q5" s="6">
        <f t="shared" si="5"/>
        <v>2</v>
      </c>
      <c r="R5" s="6">
        <f t="shared" si="6"/>
        <v>1.8333333333333333</v>
      </c>
      <c r="V5" s="9" t="s">
        <v>31</v>
      </c>
      <c r="W5">
        <f t="shared" si="0"/>
        <v>4</v>
      </c>
    </row>
    <row r="6" spans="1:23" ht="15" thickTop="1" thickBot="1" x14ac:dyDescent="0.2">
      <c r="A6" s="30" t="s">
        <v>24</v>
      </c>
      <c r="B6" t="s">
        <v>471</v>
      </c>
      <c r="C6" s="1">
        <v>43</v>
      </c>
      <c r="D6" s="1" t="s">
        <v>472</v>
      </c>
      <c r="F6" s="18">
        <v>1</v>
      </c>
      <c r="G6" s="17" t="s">
        <v>9</v>
      </c>
      <c r="H6" s="4">
        <f t="shared" si="1"/>
        <v>14</v>
      </c>
      <c r="I6" s="4">
        <f t="shared" si="2"/>
        <v>6</v>
      </c>
      <c r="J6" s="5">
        <v>4</v>
      </c>
      <c r="K6" s="5">
        <v>2</v>
      </c>
      <c r="L6" s="5">
        <v>0</v>
      </c>
      <c r="M6" s="50">
        <f>F13+D14+D16+D18+F20+D22+F26+F29+D34+F38</f>
        <v>17</v>
      </c>
      <c r="N6" s="50">
        <f>F14+D13+F16+F18+D20+F22+D29+F34+D26+D38</f>
        <v>7</v>
      </c>
      <c r="O6" s="4">
        <f t="shared" si="3"/>
        <v>10</v>
      </c>
      <c r="P6" s="6">
        <f t="shared" si="4"/>
        <v>2.3333333333333335</v>
      </c>
      <c r="Q6" s="6">
        <f t="shared" si="5"/>
        <v>2.8333333333333335</v>
      </c>
      <c r="R6" s="6">
        <f t="shared" si="6"/>
        <v>1.1666666666666667</v>
      </c>
      <c r="V6" s="13" t="s">
        <v>433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473</v>
      </c>
      <c r="D7" s="1"/>
      <c r="F7" s="18">
        <v>2</v>
      </c>
      <c r="G7" s="17" t="s">
        <v>10</v>
      </c>
      <c r="H7" s="4">
        <f t="shared" si="1"/>
        <v>7</v>
      </c>
      <c r="I7" s="4">
        <f t="shared" si="2"/>
        <v>6</v>
      </c>
      <c r="J7" s="5">
        <v>2</v>
      </c>
      <c r="K7" s="5">
        <v>1</v>
      </c>
      <c r="L7" s="5">
        <v>3</v>
      </c>
      <c r="M7" s="50">
        <f>F34+F35+D36+D37+D38+F40+F41+D42+F33+D39</f>
        <v>49</v>
      </c>
      <c r="N7" s="50">
        <f>D34+D33+D35+F36+F37+F39+D40+D41+F42+F38</f>
        <v>11</v>
      </c>
      <c r="O7" s="4">
        <f t="shared" si="3"/>
        <v>38</v>
      </c>
      <c r="P7" s="6">
        <f t="shared" si="4"/>
        <v>1.1666666666666667</v>
      </c>
      <c r="Q7" s="6">
        <f t="shared" si="5"/>
        <v>8.1666666666666661</v>
      </c>
      <c r="R7" s="6">
        <f t="shared" si="6"/>
        <v>1.8333333333333333</v>
      </c>
      <c r="V7" s="9" t="s">
        <v>32</v>
      </c>
      <c r="W7">
        <f t="shared" si="0"/>
        <v>2</v>
      </c>
    </row>
    <row r="8" spans="1:23" ht="15" thickTop="1" thickBot="1" x14ac:dyDescent="0.2">
      <c r="A8" s="30"/>
      <c r="B8" t="s">
        <v>474</v>
      </c>
      <c r="C8" s="1" t="s">
        <v>475</v>
      </c>
      <c r="D8" s="1" t="s">
        <v>472</v>
      </c>
      <c r="F8" s="18"/>
      <c r="G8" s="17" t="s">
        <v>11</v>
      </c>
      <c r="H8" s="4">
        <f t="shared" si="1"/>
        <v>0</v>
      </c>
      <c r="I8" s="4">
        <f t="shared" si="2"/>
        <v>0</v>
      </c>
      <c r="J8" s="5"/>
      <c r="K8" s="5"/>
      <c r="L8" s="5"/>
      <c r="M8" s="50">
        <f>D13+D15+F17+F22+D23+D25+F27+F32+D41+F42</f>
        <v>0</v>
      </c>
      <c r="N8" s="50">
        <f>F13+F15+D17+D22+F23+F25+D27+F41+D42+D32</f>
        <v>0</v>
      </c>
      <c r="O8" s="4">
        <f t="shared" si="3"/>
        <v>0</v>
      </c>
      <c r="P8" s="6" t="e">
        <f t="shared" si="4"/>
        <v>#DIV/0!</v>
      </c>
      <c r="Q8" s="6" t="e">
        <f t="shared" si="5"/>
        <v>#DIV/0!</v>
      </c>
      <c r="R8" s="6" t="e">
        <f t="shared" si="6"/>
        <v>#DIV/0!</v>
      </c>
      <c r="V8" s="10" t="s">
        <v>54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8" t="s">
        <v>55</v>
      </c>
      <c r="W9">
        <f t="shared" si="0"/>
        <v>2</v>
      </c>
    </row>
    <row r="10" spans="1:23" x14ac:dyDescent="0.15">
      <c r="A10" s="15"/>
      <c r="B10" s="15"/>
      <c r="V10" s="9" t="s">
        <v>86</v>
      </c>
      <c r="W10">
        <f t="shared" si="0"/>
        <v>2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3" t="s">
        <v>78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8" t="s">
        <v>72</v>
      </c>
      <c r="W12">
        <f t="shared" si="0"/>
        <v>1</v>
      </c>
    </row>
    <row r="13" spans="1:23" x14ac:dyDescent="0.15">
      <c r="C13" s="1" t="s">
        <v>11</v>
      </c>
      <c r="D13" s="1"/>
      <c r="E13" s="1" t="s">
        <v>4</v>
      </c>
      <c r="F13" s="1"/>
      <c r="G13" s="1" t="s">
        <v>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10" t="s">
        <v>412</v>
      </c>
      <c r="W13">
        <f t="shared" si="0"/>
        <v>1</v>
      </c>
    </row>
    <row r="14" spans="1:23" x14ac:dyDescent="0.15">
      <c r="C14" s="1" t="s">
        <v>9</v>
      </c>
      <c r="D14" s="1">
        <v>2</v>
      </c>
      <c r="E14" s="1" t="s">
        <v>4</v>
      </c>
      <c r="F14" s="1">
        <v>2</v>
      </c>
      <c r="G14" s="1" t="s">
        <v>8</v>
      </c>
      <c r="I14" s="20" t="s">
        <v>448</v>
      </c>
      <c r="J14" s="20" t="s">
        <v>449</v>
      </c>
      <c r="K14" s="20" t="s">
        <v>450</v>
      </c>
      <c r="L14" s="20" t="s">
        <v>451</v>
      </c>
      <c r="M14" s="20"/>
      <c r="N14" s="20"/>
      <c r="O14" s="20"/>
      <c r="P14" s="20"/>
      <c r="Q14" s="20"/>
      <c r="R14" s="20"/>
      <c r="S14" s="20"/>
      <c r="V14" s="9" t="s">
        <v>132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t="s">
        <v>68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66</v>
      </c>
      <c r="W16">
        <f t="shared" si="0"/>
        <v>1</v>
      </c>
    </row>
    <row r="17" spans="3:23" x14ac:dyDescent="0.15">
      <c r="C17" s="1" t="s">
        <v>8</v>
      </c>
      <c r="D17" s="1"/>
      <c r="E17" s="1" t="s">
        <v>4</v>
      </c>
      <c r="F17" s="1"/>
      <c r="G17" s="1" t="s">
        <v>11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V17" s="9" t="s">
        <v>38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1</v>
      </c>
      <c r="G18" s="1" t="s">
        <v>6</v>
      </c>
      <c r="I18" s="20" t="s">
        <v>439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V18" s="10" t="s">
        <v>136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273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10" t="s">
        <v>200</v>
      </c>
      <c r="W20">
        <f t="shared" si="0"/>
        <v>1</v>
      </c>
    </row>
    <row r="21" spans="3:23" x14ac:dyDescent="0.15">
      <c r="C21" s="1" t="s">
        <v>8</v>
      </c>
      <c r="D21" s="1">
        <v>1</v>
      </c>
      <c r="E21" s="1" t="s">
        <v>4</v>
      </c>
      <c r="F21" s="1">
        <v>2</v>
      </c>
      <c r="G21" s="1" t="s">
        <v>6</v>
      </c>
      <c r="H21" s="1"/>
      <c r="I21" s="20" t="s">
        <v>445</v>
      </c>
      <c r="J21" s="20" t="s">
        <v>446</v>
      </c>
      <c r="K21" s="20" t="s">
        <v>447</v>
      </c>
      <c r="L21" s="20"/>
      <c r="M21" s="20"/>
      <c r="N21" s="20"/>
      <c r="O21" s="20"/>
      <c r="P21" s="20"/>
      <c r="Q21" s="20"/>
      <c r="R21" s="20"/>
      <c r="S21" s="20"/>
      <c r="V21" s="9" t="s">
        <v>62</v>
      </c>
      <c r="W21">
        <f t="shared" si="0"/>
        <v>1</v>
      </c>
    </row>
    <row r="22" spans="3:23" x14ac:dyDescent="0.15">
      <c r="C22" s="1" t="s">
        <v>9</v>
      </c>
      <c r="D22" s="1"/>
      <c r="E22" s="1" t="s">
        <v>4</v>
      </c>
      <c r="F22" s="1"/>
      <c r="G22" s="1" t="s">
        <v>11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9" t="s">
        <v>81</v>
      </c>
      <c r="W22">
        <f t="shared" si="0"/>
        <v>1</v>
      </c>
    </row>
    <row r="23" spans="3:23" x14ac:dyDescent="0.15">
      <c r="C23" s="1" t="s">
        <v>11</v>
      </c>
      <c r="D23" s="1"/>
      <c r="E23" s="1" t="s">
        <v>4</v>
      </c>
      <c r="F23" s="1"/>
      <c r="G23" s="1" t="s">
        <v>6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V23" s="10" t="s">
        <v>58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52" t="s">
        <v>82</v>
      </c>
      <c r="W24">
        <f t="shared" si="0"/>
        <v>1</v>
      </c>
    </row>
    <row r="25" spans="3:23" x14ac:dyDescent="0.15">
      <c r="C25" s="1" t="s">
        <v>11</v>
      </c>
      <c r="D25" s="1"/>
      <c r="E25" s="1" t="s">
        <v>4</v>
      </c>
      <c r="F25" s="1"/>
      <c r="G25" s="1" t="s">
        <v>8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V25" s="52" t="s">
        <v>455</v>
      </c>
      <c r="W25">
        <f t="shared" si="0"/>
        <v>1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4</v>
      </c>
      <c r="G26" s="1" t="s">
        <v>9</v>
      </c>
      <c r="I26" s="20" t="s">
        <v>457</v>
      </c>
      <c r="J26" s="20" t="s">
        <v>457</v>
      </c>
      <c r="K26" s="20" t="s">
        <v>457</v>
      </c>
      <c r="L26" s="20" t="s">
        <v>458</v>
      </c>
      <c r="M26" s="20" t="s">
        <v>453</v>
      </c>
      <c r="N26" s="20"/>
      <c r="O26" s="20"/>
      <c r="P26" s="20"/>
      <c r="Q26" s="20"/>
      <c r="R26" s="20"/>
      <c r="S26" s="20"/>
      <c r="V26" s="10" t="s">
        <v>458</v>
      </c>
      <c r="W26">
        <f t="shared" si="0"/>
        <v>1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7" t="s">
        <v>27</v>
      </c>
      <c r="W27">
        <f t="shared" si="0"/>
        <v>0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5</v>
      </c>
      <c r="G28" s="1" t="s">
        <v>8</v>
      </c>
      <c r="I28" s="20" t="s">
        <v>38</v>
      </c>
      <c r="J28" s="20" t="s">
        <v>459</v>
      </c>
      <c r="K28" s="20" t="s">
        <v>460</v>
      </c>
      <c r="L28" s="20" t="s">
        <v>461</v>
      </c>
      <c r="M28" s="20" t="s">
        <v>462</v>
      </c>
      <c r="N28" s="20" t="s">
        <v>454</v>
      </c>
      <c r="O28" s="20"/>
      <c r="P28" s="20"/>
      <c r="Q28" s="20"/>
      <c r="R28" s="20"/>
      <c r="S28" s="20"/>
      <c r="V28" s="9" t="s">
        <v>435</v>
      </c>
      <c r="W28">
        <f t="shared" si="0"/>
        <v>0</v>
      </c>
    </row>
    <row r="29" spans="3:23" x14ac:dyDescent="0.15">
      <c r="C29" s="1" t="s">
        <v>8</v>
      </c>
      <c r="D29" s="1">
        <v>1</v>
      </c>
      <c r="E29" s="1" t="s">
        <v>4</v>
      </c>
      <c r="F29" s="1">
        <v>4</v>
      </c>
      <c r="G29" s="1" t="s">
        <v>9</v>
      </c>
      <c r="I29" s="20" t="s">
        <v>32</v>
      </c>
      <c r="J29" s="20" t="s">
        <v>464</v>
      </c>
      <c r="K29" s="20" t="s">
        <v>466</v>
      </c>
      <c r="L29" s="20" t="s">
        <v>41</v>
      </c>
      <c r="M29" s="20" t="s">
        <v>467</v>
      </c>
      <c r="N29" s="20"/>
      <c r="O29" s="20"/>
      <c r="P29" s="20"/>
      <c r="Q29" s="20"/>
      <c r="R29" s="20"/>
      <c r="S29" s="20"/>
      <c r="V29" s="9" t="s">
        <v>204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3" t="s">
        <v>113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3" t="s">
        <v>71</v>
      </c>
      <c r="W31">
        <f t="shared" si="0"/>
        <v>0</v>
      </c>
    </row>
    <row r="32" spans="3:23" x14ac:dyDescent="0.15">
      <c r="C32" s="1" t="s">
        <v>6</v>
      </c>
      <c r="D32" s="1"/>
      <c r="E32" s="1" t="s">
        <v>4</v>
      </c>
      <c r="F32" s="1"/>
      <c r="G32" s="1" t="s">
        <v>11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V32" s="7" t="s">
        <v>29</v>
      </c>
      <c r="W32">
        <f t="shared" si="0"/>
        <v>0</v>
      </c>
    </row>
    <row r="33" spans="3:23" x14ac:dyDescent="0.15">
      <c r="C33" s="1" t="s">
        <v>8</v>
      </c>
      <c r="D33" s="1">
        <v>0</v>
      </c>
      <c r="E33" s="1" t="s">
        <v>4</v>
      </c>
      <c r="F33" s="1">
        <v>2</v>
      </c>
      <c r="G33" s="1" t="s">
        <v>10</v>
      </c>
      <c r="H33" s="1"/>
      <c r="I33" s="20" t="s">
        <v>456</v>
      </c>
      <c r="J33" s="20" t="s">
        <v>456</v>
      </c>
      <c r="K33" s="20"/>
      <c r="L33" s="20"/>
      <c r="M33" s="20"/>
      <c r="N33" s="20"/>
      <c r="O33" s="20"/>
      <c r="P33" s="20"/>
      <c r="Q33" s="20"/>
      <c r="R33" s="20"/>
      <c r="S33" s="20"/>
      <c r="V33" s="7" t="s">
        <v>181</v>
      </c>
      <c r="W33">
        <f t="shared" si="0"/>
        <v>0</v>
      </c>
    </row>
    <row r="34" spans="3:23" x14ac:dyDescent="0.15">
      <c r="C34" s="1" t="s">
        <v>9</v>
      </c>
      <c r="D34" s="1">
        <v>2</v>
      </c>
      <c r="E34" s="1" t="s">
        <v>4</v>
      </c>
      <c r="F34" s="1">
        <v>1</v>
      </c>
      <c r="G34" s="1" t="s">
        <v>10</v>
      </c>
      <c r="H34" s="1"/>
      <c r="I34" s="20" t="s">
        <v>442</v>
      </c>
      <c r="J34" s="20" t="s">
        <v>443</v>
      </c>
      <c r="K34" s="20" t="s">
        <v>444</v>
      </c>
      <c r="L34" s="20"/>
      <c r="M34" s="20"/>
      <c r="N34" s="20"/>
      <c r="O34" s="20"/>
      <c r="P34" s="20"/>
      <c r="Q34" s="20"/>
      <c r="R34" s="20"/>
      <c r="S34" s="20"/>
      <c r="V34" s="9" t="s">
        <v>40</v>
      </c>
      <c r="W34">
        <f t="shared" ref="W34:W65" si="7">COUNTIF($I$12:$U$999,V34)</f>
        <v>0</v>
      </c>
    </row>
    <row r="35" spans="3:23" x14ac:dyDescent="0.15">
      <c r="C35" s="1" t="s">
        <v>6</v>
      </c>
      <c r="D35" s="1">
        <v>2</v>
      </c>
      <c r="E35" s="1" t="s">
        <v>4</v>
      </c>
      <c r="F35" s="1">
        <v>2</v>
      </c>
      <c r="G35" s="1" t="s">
        <v>10</v>
      </c>
      <c r="I35" s="20" t="s">
        <v>452</v>
      </c>
      <c r="J35" s="20" t="s">
        <v>453</v>
      </c>
      <c r="K35" s="20" t="s">
        <v>442</v>
      </c>
      <c r="L35" s="20" t="s">
        <v>455</v>
      </c>
      <c r="M35" s="20"/>
      <c r="N35" s="20"/>
      <c r="O35" s="20"/>
      <c r="P35" s="20"/>
      <c r="Q35" s="20"/>
      <c r="R35" s="20"/>
      <c r="S35" s="20"/>
      <c r="V35" s="8" t="s">
        <v>410</v>
      </c>
      <c r="W35">
        <f t="shared" si="7"/>
        <v>0</v>
      </c>
    </row>
    <row r="36" spans="3:23" x14ac:dyDescent="0.15">
      <c r="C36" s="1" t="s">
        <v>10</v>
      </c>
      <c r="D36" s="1">
        <v>0</v>
      </c>
      <c r="E36" s="1" t="s">
        <v>4</v>
      </c>
      <c r="F36" s="1">
        <v>3</v>
      </c>
      <c r="G36" s="1" t="s">
        <v>8</v>
      </c>
      <c r="I36" s="20" t="s">
        <v>440</v>
      </c>
      <c r="J36" s="20" t="s">
        <v>440</v>
      </c>
      <c r="K36" s="20" t="s">
        <v>441</v>
      </c>
      <c r="L36" s="20"/>
      <c r="M36" s="20"/>
      <c r="N36" s="20"/>
      <c r="O36" s="20"/>
      <c r="P36" s="20"/>
      <c r="Q36" s="20"/>
      <c r="R36" s="20"/>
      <c r="S36" s="20"/>
      <c r="V36" s="7" t="s">
        <v>43</v>
      </c>
      <c r="W36">
        <f t="shared" si="7"/>
        <v>0</v>
      </c>
    </row>
    <row r="37" spans="3:23" x14ac:dyDescent="0.15">
      <c r="C37" s="1" t="s">
        <v>10</v>
      </c>
      <c r="D37" s="1">
        <v>43</v>
      </c>
      <c r="E37" s="1" t="s">
        <v>4</v>
      </c>
      <c r="F37" s="1">
        <v>0</v>
      </c>
      <c r="G37" s="1" t="s">
        <v>6</v>
      </c>
      <c r="I37" s="20" t="s">
        <v>468</v>
      </c>
      <c r="J37" s="20" t="s">
        <v>468</v>
      </c>
      <c r="K37" s="20" t="s">
        <v>468</v>
      </c>
      <c r="L37" s="20" t="s">
        <v>468</v>
      </c>
      <c r="M37" s="20" t="s">
        <v>468</v>
      </c>
      <c r="N37" s="20" t="s">
        <v>468</v>
      </c>
      <c r="O37" s="20" t="s">
        <v>468</v>
      </c>
      <c r="P37" s="20" t="s">
        <v>468</v>
      </c>
      <c r="Q37" s="20" t="s">
        <v>469</v>
      </c>
      <c r="R37" s="20" t="s">
        <v>468</v>
      </c>
      <c r="S37" s="20"/>
      <c r="V37" s="7" t="s">
        <v>413</v>
      </c>
      <c r="W37">
        <f t="shared" si="7"/>
        <v>0</v>
      </c>
    </row>
    <row r="38" spans="3:23" x14ac:dyDescent="0.15">
      <c r="C38" s="1" t="s">
        <v>10</v>
      </c>
      <c r="D38" s="1">
        <v>1</v>
      </c>
      <c r="E38" s="1" t="s">
        <v>4</v>
      </c>
      <c r="F38" s="1">
        <v>4</v>
      </c>
      <c r="G38" s="1" t="s">
        <v>9</v>
      </c>
      <c r="I38" s="20" t="s">
        <v>463</v>
      </c>
      <c r="J38" s="20" t="s">
        <v>41</v>
      </c>
      <c r="K38" s="20" t="s">
        <v>41</v>
      </c>
      <c r="L38" s="20" t="s">
        <v>457</v>
      </c>
      <c r="M38" s="20" t="s">
        <v>465</v>
      </c>
      <c r="N38" s="20"/>
      <c r="O38" s="20"/>
      <c r="P38" s="20" t="s">
        <v>469</v>
      </c>
      <c r="Q38" s="20" t="s">
        <v>469</v>
      </c>
      <c r="R38" s="20" t="s">
        <v>469</v>
      </c>
      <c r="S38" s="20"/>
      <c r="V38" s="13" t="s">
        <v>416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7" t="s">
        <v>422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 t="s">
        <v>468</v>
      </c>
      <c r="J40" s="20" t="s">
        <v>468</v>
      </c>
      <c r="K40" s="20" t="s">
        <v>468</v>
      </c>
      <c r="L40" s="20" t="s">
        <v>468</v>
      </c>
      <c r="M40" s="20" t="s">
        <v>468</v>
      </c>
      <c r="N40" s="20" t="s">
        <v>468</v>
      </c>
      <c r="O40" s="20" t="s">
        <v>468</v>
      </c>
      <c r="P40" s="20" t="s">
        <v>468</v>
      </c>
      <c r="Q40" s="20" t="s">
        <v>469</v>
      </c>
      <c r="R40" s="20" t="s">
        <v>468</v>
      </c>
      <c r="S40" s="20"/>
      <c r="V40" s="7" t="s">
        <v>50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 t="s">
        <v>468</v>
      </c>
      <c r="J41" s="20" t="s">
        <v>468</v>
      </c>
      <c r="K41" s="20" t="s">
        <v>468</v>
      </c>
      <c r="L41" s="20" t="s">
        <v>468</v>
      </c>
      <c r="M41" s="20" t="s">
        <v>468</v>
      </c>
      <c r="N41" s="20" t="s">
        <v>468</v>
      </c>
      <c r="O41" s="20" t="s">
        <v>468</v>
      </c>
      <c r="P41" s="20" t="s">
        <v>468</v>
      </c>
      <c r="Q41" s="20" t="s">
        <v>469</v>
      </c>
      <c r="R41" s="20" t="s">
        <v>468</v>
      </c>
      <c r="S41" s="20"/>
      <c r="V41" s="13" t="s">
        <v>37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 t="s">
        <v>468</v>
      </c>
      <c r="J42" s="20" t="s">
        <v>468</v>
      </c>
      <c r="K42" s="20" t="s">
        <v>468</v>
      </c>
      <c r="L42" s="20" t="s">
        <v>468</v>
      </c>
      <c r="M42" s="20" t="s">
        <v>468</v>
      </c>
      <c r="N42" s="20" t="s">
        <v>468</v>
      </c>
      <c r="O42" s="20" t="s">
        <v>468</v>
      </c>
      <c r="P42" s="20" t="s">
        <v>468</v>
      </c>
      <c r="Q42" s="20" t="s">
        <v>469</v>
      </c>
      <c r="R42" s="20" t="s">
        <v>468</v>
      </c>
      <c r="S42" s="20"/>
      <c r="V42" s="13" t="s">
        <v>425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3" t="s">
        <v>426</v>
      </c>
      <c r="W43">
        <f t="shared" si="7"/>
        <v>0</v>
      </c>
    </row>
    <row r="44" spans="3:23" x14ac:dyDescent="0.15">
      <c r="V44" s="7" t="s">
        <v>53</v>
      </c>
      <c r="W44">
        <f t="shared" si="7"/>
        <v>0</v>
      </c>
    </row>
    <row r="45" spans="3:23" x14ac:dyDescent="0.15">
      <c r="V45" s="8" t="s">
        <v>80</v>
      </c>
      <c r="W45">
        <f t="shared" si="7"/>
        <v>0</v>
      </c>
    </row>
    <row r="46" spans="3:23" x14ac:dyDescent="0.15">
      <c r="V46" s="10" t="s">
        <v>36</v>
      </c>
      <c r="W46">
        <f t="shared" si="7"/>
        <v>0</v>
      </c>
    </row>
    <row r="47" spans="3:23" x14ac:dyDescent="0.15">
      <c r="V47" s="10" t="s">
        <v>103</v>
      </c>
      <c r="W47">
        <f t="shared" si="7"/>
        <v>0</v>
      </c>
    </row>
    <row r="48" spans="3:23" x14ac:dyDescent="0.15">
      <c r="V48" s="8" t="s">
        <v>394</v>
      </c>
      <c r="W48">
        <f t="shared" si="7"/>
        <v>0</v>
      </c>
    </row>
    <row r="49" spans="22:23" x14ac:dyDescent="0.15">
      <c r="V49" s="7" t="s">
        <v>392</v>
      </c>
      <c r="W49">
        <f t="shared" si="7"/>
        <v>0</v>
      </c>
    </row>
    <row r="50" spans="22:23" x14ac:dyDescent="0.15">
      <c r="V50" s="8" t="s">
        <v>389</v>
      </c>
      <c r="W50">
        <f t="shared" si="7"/>
        <v>0</v>
      </c>
    </row>
    <row r="51" spans="22:23" x14ac:dyDescent="0.15">
      <c r="V51" s="8" t="s">
        <v>84</v>
      </c>
      <c r="W51">
        <f t="shared" si="7"/>
        <v>0</v>
      </c>
    </row>
    <row r="52" spans="22:23" x14ac:dyDescent="0.15">
      <c r="V52" s="7" t="s">
        <v>74</v>
      </c>
      <c r="W52">
        <f t="shared" si="7"/>
        <v>0</v>
      </c>
    </row>
    <row r="53" spans="22:23" x14ac:dyDescent="0.15">
      <c r="V53" s="10" t="s">
        <v>121</v>
      </c>
      <c r="W53">
        <f t="shared" si="7"/>
        <v>0</v>
      </c>
    </row>
    <row r="54" spans="22:23" x14ac:dyDescent="0.15">
      <c r="V54" s="9" t="s">
        <v>39</v>
      </c>
      <c r="W54">
        <f t="shared" si="7"/>
        <v>0</v>
      </c>
    </row>
    <row r="55" spans="22:23" x14ac:dyDescent="0.15">
      <c r="V55" s="10" t="s">
        <v>92</v>
      </c>
      <c r="W55">
        <f t="shared" si="7"/>
        <v>0</v>
      </c>
    </row>
    <row r="56" spans="22:23" x14ac:dyDescent="0.15">
      <c r="V56" s="7" t="s">
        <v>34</v>
      </c>
      <c r="W56">
        <f t="shared" si="7"/>
        <v>0</v>
      </c>
    </row>
    <row r="57" spans="22:23" x14ac:dyDescent="0.15">
      <c r="V57" s="8" t="s">
        <v>319</v>
      </c>
      <c r="W57">
        <f t="shared" si="7"/>
        <v>0</v>
      </c>
    </row>
    <row r="58" spans="22:23" x14ac:dyDescent="0.15">
      <c r="V58" s="9" t="s">
        <v>316</v>
      </c>
      <c r="W58">
        <f t="shared" si="7"/>
        <v>0</v>
      </c>
    </row>
    <row r="59" spans="22:23" x14ac:dyDescent="0.15">
      <c r="V59" s="8" t="s">
        <v>60</v>
      </c>
      <c r="W59">
        <f t="shared" si="7"/>
        <v>0</v>
      </c>
    </row>
    <row r="60" spans="22:23" x14ac:dyDescent="0.15">
      <c r="V60" s="8" t="s">
        <v>75</v>
      </c>
      <c r="W60">
        <f t="shared" si="7"/>
        <v>0</v>
      </c>
    </row>
    <row r="61" spans="22:23" x14ac:dyDescent="0.15">
      <c r="V61" s="8" t="s">
        <v>33</v>
      </c>
      <c r="W61">
        <f t="shared" si="7"/>
        <v>0</v>
      </c>
    </row>
    <row r="62" spans="22:23" x14ac:dyDescent="0.15">
      <c r="V62" s="10" t="s">
        <v>51</v>
      </c>
      <c r="W62">
        <f t="shared" si="7"/>
        <v>0</v>
      </c>
    </row>
    <row r="63" spans="22:23" x14ac:dyDescent="0.15">
      <c r="V63" s="10" t="s">
        <v>217</v>
      </c>
      <c r="W63">
        <f t="shared" si="7"/>
        <v>0</v>
      </c>
    </row>
    <row r="64" spans="22:23" x14ac:dyDescent="0.15">
      <c r="V64" s="9" t="s">
        <v>30</v>
      </c>
      <c r="W64">
        <f t="shared" si="7"/>
        <v>0</v>
      </c>
    </row>
    <row r="65" spans="22:23" x14ac:dyDescent="0.15">
      <c r="V65" s="10" t="s">
        <v>101</v>
      </c>
      <c r="W65">
        <f t="shared" si="7"/>
        <v>0</v>
      </c>
    </row>
    <row r="66" spans="22:23" x14ac:dyDescent="0.15">
      <c r="V66" s="10" t="s">
        <v>301</v>
      </c>
      <c r="W66">
        <f t="shared" ref="W66:W97" si="8">COUNTIF($I$12:$U$999,V66)</f>
        <v>0</v>
      </c>
    </row>
    <row r="67" spans="22:23" x14ac:dyDescent="0.15">
      <c r="V67" s="13" t="s">
        <v>97</v>
      </c>
      <c r="W67">
        <f t="shared" si="8"/>
        <v>0</v>
      </c>
    </row>
    <row r="68" spans="22:23" x14ac:dyDescent="0.15">
      <c r="V68" s="10" t="s">
        <v>261</v>
      </c>
      <c r="W68">
        <f t="shared" si="8"/>
        <v>0</v>
      </c>
    </row>
    <row r="69" spans="22:23" x14ac:dyDescent="0.15">
      <c r="V69" s="8" t="s">
        <v>97</v>
      </c>
      <c r="W69">
        <f t="shared" si="8"/>
        <v>0</v>
      </c>
    </row>
    <row r="70" spans="22:23" x14ac:dyDescent="0.15">
      <c r="V70" s="9" t="s">
        <v>221</v>
      </c>
      <c r="W70">
        <f t="shared" si="8"/>
        <v>0</v>
      </c>
    </row>
    <row r="71" spans="22:23" x14ac:dyDescent="0.15">
      <c r="V71" s="9" t="s">
        <v>100</v>
      </c>
      <c r="W71">
        <f t="shared" si="8"/>
        <v>0</v>
      </c>
    </row>
    <row r="72" spans="22:23" x14ac:dyDescent="0.15">
      <c r="V72" s="13" t="s">
        <v>63</v>
      </c>
      <c r="W72">
        <f t="shared" si="8"/>
        <v>0</v>
      </c>
    </row>
    <row r="73" spans="22:23" x14ac:dyDescent="0.15">
      <c r="V73" s="8" t="s">
        <v>65</v>
      </c>
      <c r="W73">
        <f t="shared" si="8"/>
        <v>0</v>
      </c>
    </row>
    <row r="74" spans="22:23" x14ac:dyDescent="0.15">
      <c r="V74" s="13" t="s">
        <v>213</v>
      </c>
      <c r="W74">
        <f t="shared" si="8"/>
        <v>0</v>
      </c>
    </row>
    <row r="75" spans="22:23" x14ac:dyDescent="0.15">
      <c r="V75" s="8" t="s">
        <v>148</v>
      </c>
      <c r="W75">
        <f t="shared" si="8"/>
        <v>0</v>
      </c>
    </row>
    <row r="76" spans="22:23" x14ac:dyDescent="0.15">
      <c r="V76" s="13" t="s">
        <v>206</v>
      </c>
      <c r="W76">
        <f t="shared" si="8"/>
        <v>0</v>
      </c>
    </row>
    <row r="77" spans="22:23" x14ac:dyDescent="0.15">
      <c r="V77" s="13" t="s">
        <v>96</v>
      </c>
      <c r="W77">
        <f t="shared" si="8"/>
        <v>0</v>
      </c>
    </row>
    <row r="78" spans="22:23" x14ac:dyDescent="0.15">
      <c r="V78" s="9" t="s">
        <v>216</v>
      </c>
      <c r="W78">
        <f t="shared" si="8"/>
        <v>0</v>
      </c>
    </row>
    <row r="79" spans="22:23" x14ac:dyDescent="0.15">
      <c r="V79" s="8" t="s">
        <v>179</v>
      </c>
      <c r="W79">
        <f t="shared" si="8"/>
        <v>0</v>
      </c>
    </row>
    <row r="80" spans="22:23" x14ac:dyDescent="0.15">
      <c r="V80" s="9" t="s">
        <v>59</v>
      </c>
      <c r="W80">
        <f t="shared" si="8"/>
        <v>0</v>
      </c>
    </row>
    <row r="81" spans="22:23" x14ac:dyDescent="0.15">
      <c r="V81" s="7" t="s">
        <v>166</v>
      </c>
      <c r="W81">
        <f t="shared" si="8"/>
        <v>0</v>
      </c>
    </row>
    <row r="82" spans="22:23" x14ac:dyDescent="0.15">
      <c r="V82" s="19" t="s">
        <v>128</v>
      </c>
      <c r="W82">
        <f t="shared" si="8"/>
        <v>0</v>
      </c>
    </row>
    <row r="83" spans="22:23" x14ac:dyDescent="0.15">
      <c r="V83" s="19" t="s">
        <v>126</v>
      </c>
      <c r="W83">
        <f t="shared" si="8"/>
        <v>0</v>
      </c>
    </row>
    <row r="84" spans="22:23" x14ac:dyDescent="0.15">
      <c r="V84" s="13" t="s">
        <v>115</v>
      </c>
      <c r="W84">
        <f t="shared" si="8"/>
        <v>0</v>
      </c>
    </row>
    <row r="85" spans="22:23" x14ac:dyDescent="0.15">
      <c r="V85" s="13" t="s">
        <v>118</v>
      </c>
      <c r="W85">
        <f t="shared" si="8"/>
        <v>0</v>
      </c>
    </row>
    <row r="86" spans="22:23" x14ac:dyDescent="0.15">
      <c r="V86" s="7" t="s">
        <v>44</v>
      </c>
      <c r="W86">
        <f t="shared" si="8"/>
        <v>0</v>
      </c>
    </row>
    <row r="87" spans="22:23" x14ac:dyDescent="0.15">
      <c r="V87" s="7" t="s">
        <v>28</v>
      </c>
      <c r="W87">
        <f t="shared" si="8"/>
        <v>0</v>
      </c>
    </row>
    <row r="88" spans="22:23" x14ac:dyDescent="0.15">
      <c r="V88" s="13" t="s">
        <v>122</v>
      </c>
      <c r="W88">
        <f t="shared" si="8"/>
        <v>0</v>
      </c>
    </row>
    <row r="89" spans="22:23" x14ac:dyDescent="0.15">
      <c r="V89" s="13" t="s">
        <v>123</v>
      </c>
      <c r="W89">
        <f t="shared" si="8"/>
        <v>0</v>
      </c>
    </row>
    <row r="90" spans="22:23" x14ac:dyDescent="0.15">
      <c r="V90" s="9" t="s">
        <v>125</v>
      </c>
      <c r="W90">
        <f t="shared" si="8"/>
        <v>0</v>
      </c>
    </row>
    <row r="91" spans="22:23" x14ac:dyDescent="0.15">
      <c r="V91" s="19" t="s">
        <v>64</v>
      </c>
      <c r="W91">
        <f t="shared" si="8"/>
        <v>0</v>
      </c>
    </row>
    <row r="92" spans="22:23" x14ac:dyDescent="0.15">
      <c r="V92" s="19" t="s">
        <v>130</v>
      </c>
      <c r="W92">
        <f t="shared" si="8"/>
        <v>0</v>
      </c>
    </row>
    <row r="93" spans="22:23" x14ac:dyDescent="0.15">
      <c r="V93" s="13" t="s">
        <v>42</v>
      </c>
      <c r="W93">
        <f t="shared" si="8"/>
        <v>0</v>
      </c>
    </row>
    <row r="94" spans="22:23" x14ac:dyDescent="0.15">
      <c r="V94" s="10" t="s">
        <v>114</v>
      </c>
      <c r="W94">
        <f t="shared" si="8"/>
        <v>0</v>
      </c>
    </row>
    <row r="95" spans="22:23" x14ac:dyDescent="0.15">
      <c r="V95" s="10" t="s">
        <v>105</v>
      </c>
      <c r="W95">
        <f t="shared" si="8"/>
        <v>0</v>
      </c>
    </row>
    <row r="96" spans="22:23" x14ac:dyDescent="0.15">
      <c r="V96" s="9" t="s">
        <v>112</v>
      </c>
      <c r="W96">
        <f t="shared" si="8"/>
        <v>0</v>
      </c>
    </row>
    <row r="97" spans="22:23" x14ac:dyDescent="0.15">
      <c r="V97" s="19" t="s">
        <v>57</v>
      </c>
      <c r="W97">
        <f t="shared" si="8"/>
        <v>0</v>
      </c>
    </row>
    <row r="98" spans="22:23" x14ac:dyDescent="0.15">
      <c r="V98" s="7" t="s">
        <v>45</v>
      </c>
      <c r="W98">
        <f t="shared" ref="W98:W121" si="9">COUNTIF($I$12:$U$999,V98)</f>
        <v>0</v>
      </c>
    </row>
    <row r="99" spans="22:23" x14ac:dyDescent="0.15">
      <c r="V99" s="10" t="s">
        <v>85</v>
      </c>
      <c r="W99">
        <f t="shared" si="9"/>
        <v>0</v>
      </c>
    </row>
    <row r="100" spans="22:23" x14ac:dyDescent="0.15">
      <c r="V100" s="7" t="s">
        <v>102</v>
      </c>
      <c r="W100">
        <f t="shared" si="9"/>
        <v>0</v>
      </c>
    </row>
    <row r="101" spans="22:23" x14ac:dyDescent="0.15">
      <c r="V101" s="19" t="s">
        <v>93</v>
      </c>
      <c r="W101">
        <f t="shared" si="9"/>
        <v>0</v>
      </c>
    </row>
    <row r="102" spans="22:23" x14ac:dyDescent="0.15">
      <c r="V102" s="13" t="s">
        <v>79</v>
      </c>
      <c r="W102">
        <f t="shared" si="9"/>
        <v>0</v>
      </c>
    </row>
    <row r="103" spans="22:23" x14ac:dyDescent="0.15">
      <c r="V103" s="8" t="s">
        <v>77</v>
      </c>
      <c r="W103">
        <f t="shared" si="9"/>
        <v>0</v>
      </c>
    </row>
    <row r="104" spans="22:23" x14ac:dyDescent="0.15">
      <c r="V104" s="8" t="s">
        <v>107</v>
      </c>
      <c r="W104">
        <f t="shared" si="9"/>
        <v>0</v>
      </c>
    </row>
    <row r="105" spans="22:23" x14ac:dyDescent="0.15">
      <c r="V105" s="8" t="s">
        <v>127</v>
      </c>
      <c r="W105">
        <f t="shared" si="9"/>
        <v>0</v>
      </c>
    </row>
    <row r="106" spans="22:23" x14ac:dyDescent="0.15">
      <c r="V106" s="13" t="s">
        <v>109</v>
      </c>
      <c r="W106">
        <f t="shared" si="9"/>
        <v>0</v>
      </c>
    </row>
    <row r="107" spans="22:23" x14ac:dyDescent="0.15">
      <c r="V107" s="7" t="s">
        <v>110</v>
      </c>
      <c r="W107">
        <f t="shared" si="9"/>
        <v>0</v>
      </c>
    </row>
    <row r="108" spans="22:23" x14ac:dyDescent="0.15">
      <c r="V108" s="13" t="s">
        <v>111</v>
      </c>
      <c r="W108">
        <f t="shared" si="9"/>
        <v>0</v>
      </c>
    </row>
    <row r="109" spans="22:23" x14ac:dyDescent="0.15">
      <c r="V109" s="9" t="s">
        <v>98</v>
      </c>
      <c r="W109">
        <f t="shared" si="9"/>
        <v>0</v>
      </c>
    </row>
    <row r="110" spans="22:23" x14ac:dyDescent="0.15">
      <c r="V110" s="19" t="s">
        <v>99</v>
      </c>
      <c r="W110">
        <f t="shared" si="9"/>
        <v>0</v>
      </c>
    </row>
    <row r="111" spans="22:23" x14ac:dyDescent="0.15">
      <c r="V111" s="8" t="s">
        <v>90</v>
      </c>
      <c r="W111">
        <f t="shared" si="9"/>
        <v>0</v>
      </c>
    </row>
    <row r="112" spans="22:23" x14ac:dyDescent="0.15">
      <c r="V112" s="7" t="s">
        <v>95</v>
      </c>
      <c r="W112">
        <f t="shared" si="9"/>
        <v>0</v>
      </c>
    </row>
    <row r="113" spans="22:23" x14ac:dyDescent="0.15">
      <c r="V113" s="9" t="s">
        <v>47</v>
      </c>
      <c r="W113">
        <f t="shared" si="9"/>
        <v>0</v>
      </c>
    </row>
    <row r="114" spans="22:23" x14ac:dyDescent="0.15">
      <c r="V114" s="19" t="s">
        <v>49</v>
      </c>
      <c r="W114">
        <f t="shared" si="9"/>
        <v>0</v>
      </c>
    </row>
    <row r="115" spans="22:23" x14ac:dyDescent="0.15">
      <c r="V115" s="7" t="s">
        <v>87</v>
      </c>
      <c r="W115">
        <f t="shared" si="9"/>
        <v>0</v>
      </c>
    </row>
    <row r="116" spans="22:23" x14ac:dyDescent="0.15">
      <c r="V116" s="8" t="s">
        <v>91</v>
      </c>
      <c r="W116">
        <f t="shared" si="9"/>
        <v>0</v>
      </c>
    </row>
    <row r="117" spans="22:23" x14ac:dyDescent="0.15">
      <c r="V117" s="7" t="s">
        <v>69</v>
      </c>
      <c r="W117">
        <f t="shared" si="9"/>
        <v>0</v>
      </c>
    </row>
    <row r="118" spans="22:23" x14ac:dyDescent="0.15">
      <c r="V118" s="9" t="s">
        <v>67</v>
      </c>
      <c r="W118">
        <f t="shared" si="9"/>
        <v>0</v>
      </c>
    </row>
    <row r="119" spans="22:23" x14ac:dyDescent="0.15">
      <c r="V119" s="19" t="s">
        <v>56</v>
      </c>
      <c r="W119">
        <f t="shared" si="9"/>
        <v>0</v>
      </c>
    </row>
    <row r="120" spans="22:23" x14ac:dyDescent="0.15">
      <c r="V120" s="9" t="s">
        <v>124</v>
      </c>
      <c r="W120">
        <f t="shared" si="9"/>
        <v>0</v>
      </c>
    </row>
    <row r="121" spans="22:23" x14ac:dyDescent="0.15">
      <c r="V121" s="8" t="s">
        <v>335</v>
      </c>
      <c r="W121">
        <f t="shared" si="9"/>
        <v>0</v>
      </c>
    </row>
  </sheetData>
  <sortState ref="V2:W122">
    <sortCondition descending="1" ref="W2:W122"/>
  </sortState>
  <mergeCells count="2">
    <mergeCell ref="Q1:R1"/>
    <mergeCell ref="C11:G11"/>
  </mergeCells>
  <phoneticPr fontId="1"/>
  <conditionalFormatting sqref="F2:F8">
    <cfRule type="cellIs" dxfId="110" priority="8" operator="equal">
      <formula>28</formula>
    </cfRule>
    <cfRule type="cellIs" dxfId="109" priority="9" operator="equal">
      <formula>1</formula>
    </cfRule>
  </conditionalFormatting>
  <conditionalFormatting sqref="F3:F8">
    <cfRule type="cellIs" dxfId="108" priority="7" operator="equal">
      <formula>2</formula>
    </cfRule>
  </conditionalFormatting>
  <conditionalFormatting sqref="C13:G42 J13:J14 K13:L13 J18:K19 L19:O19">
    <cfRule type="cellIs" dxfId="107" priority="1" operator="equal">
      <formula>"平井"</formula>
    </cfRule>
    <cfRule type="cellIs" dxfId="106" priority="2" operator="equal">
      <formula>"宇野"</formula>
    </cfRule>
    <cfRule type="cellIs" dxfId="105" priority="3" operator="equal">
      <formula>"今井"</formula>
    </cfRule>
    <cfRule type="cellIs" dxfId="104" priority="4" operator="equal">
      <formula>"菊地"</formula>
    </cfRule>
    <cfRule type="cellIs" dxfId="103" priority="5" operator="equal">
      <formula>"小林"</formula>
    </cfRule>
    <cfRule type="cellIs" dxfId="102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workbookViewId="0">
      <selection activeCell="I13" sqref="I13:O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476</v>
      </c>
      <c r="D1" s="28"/>
      <c r="E1" s="28"/>
      <c r="F1" s="28"/>
      <c r="G1" s="29"/>
      <c r="H1" s="29"/>
      <c r="Q1" s="55">
        <v>43995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10" t="s">
        <v>41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507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38</v>
      </c>
      <c r="W3">
        <f t="shared" si="0"/>
        <v>5</v>
      </c>
    </row>
    <row r="4" spans="1:23" ht="15" thickTop="1" thickBot="1" x14ac:dyDescent="0.2">
      <c r="A4" s="30" t="s">
        <v>83</v>
      </c>
      <c r="B4" t="s">
        <v>131</v>
      </c>
      <c r="D4" s="1"/>
      <c r="F4" s="18">
        <v>4</v>
      </c>
      <c r="G4" s="17" t="s">
        <v>6</v>
      </c>
      <c r="H4" s="4">
        <f t="shared" ref="H4:H8" si="1">J4*3+K4</f>
        <v>5</v>
      </c>
      <c r="I4" s="4">
        <f t="shared" ref="I4:I8" si="2">J4+K4+L4</f>
        <v>6</v>
      </c>
      <c r="J4" s="5">
        <v>1</v>
      </c>
      <c r="K4" s="5">
        <v>2</v>
      </c>
      <c r="L4" s="5">
        <v>3</v>
      </c>
      <c r="M4" s="50">
        <f>F18+F21+F23+D24+F30+D32+F37+D26+D28+D35</f>
        <v>8</v>
      </c>
      <c r="N4" s="50">
        <f>D18+D21+D23+F24+F26+F28+D30+F32+D37+F35</f>
        <v>17</v>
      </c>
      <c r="O4" s="4">
        <f t="shared" ref="O4:O8" si="3">M4-N4</f>
        <v>-9</v>
      </c>
      <c r="P4" s="6">
        <f t="shared" ref="P4:P8" si="4">H4/I4</f>
        <v>0.83333333333333337</v>
      </c>
      <c r="Q4" s="6">
        <f t="shared" ref="Q4:Q8" si="5">M4/I4</f>
        <v>1.3333333333333333</v>
      </c>
      <c r="R4" s="6">
        <f t="shared" ref="R4:R8" si="6">N4/I4</f>
        <v>2.8333333333333335</v>
      </c>
      <c r="V4" t="s">
        <v>68</v>
      </c>
      <c r="W4">
        <f t="shared" si="0"/>
        <v>4</v>
      </c>
    </row>
    <row r="5" spans="1:23" ht="15" thickTop="1" thickBot="1" x14ac:dyDescent="0.2">
      <c r="A5" s="30" t="s">
        <v>25</v>
      </c>
      <c r="B5" t="s">
        <v>508</v>
      </c>
      <c r="D5" s="1"/>
      <c r="F5" s="18">
        <v>1</v>
      </c>
      <c r="G5" s="17" t="s">
        <v>8</v>
      </c>
      <c r="H5" s="4">
        <f t="shared" si="1"/>
        <v>14</v>
      </c>
      <c r="I5" s="4">
        <f t="shared" si="2"/>
        <v>6</v>
      </c>
      <c r="J5" s="5">
        <v>4</v>
      </c>
      <c r="K5" s="5">
        <v>2</v>
      </c>
      <c r="L5" s="5">
        <v>0</v>
      </c>
      <c r="M5" s="50">
        <f>F14+D17+D19+D21+F25+F28+D29+F31+D33+F36</f>
        <v>18</v>
      </c>
      <c r="N5" s="50">
        <f>F17+F19+D25+F29+D36+F33+F21+D28+D31+D14</f>
        <v>9</v>
      </c>
      <c r="O5" s="4">
        <f t="shared" si="3"/>
        <v>9</v>
      </c>
      <c r="P5" s="6">
        <f t="shared" si="4"/>
        <v>2.3333333333333335</v>
      </c>
      <c r="Q5" s="6">
        <f t="shared" si="5"/>
        <v>3</v>
      </c>
      <c r="R5" s="6">
        <f t="shared" si="6"/>
        <v>1.5</v>
      </c>
      <c r="S5" t="s">
        <v>516</v>
      </c>
      <c r="V5" s="9" t="s">
        <v>31</v>
      </c>
      <c r="W5">
        <f t="shared" si="0"/>
        <v>4</v>
      </c>
    </row>
    <row r="6" spans="1:23" ht="15" thickTop="1" thickBot="1" x14ac:dyDescent="0.2">
      <c r="A6" s="30" t="s">
        <v>24</v>
      </c>
      <c r="B6" t="s">
        <v>509</v>
      </c>
      <c r="D6" s="1"/>
      <c r="F6" s="18">
        <v>2</v>
      </c>
      <c r="G6" s="17" t="s">
        <v>9</v>
      </c>
      <c r="H6" s="4">
        <f t="shared" si="1"/>
        <v>8</v>
      </c>
      <c r="I6" s="4">
        <f t="shared" si="2"/>
        <v>6</v>
      </c>
      <c r="J6" s="5">
        <v>2</v>
      </c>
      <c r="K6" s="5">
        <v>2</v>
      </c>
      <c r="L6" s="5">
        <v>2</v>
      </c>
      <c r="M6" s="50">
        <f>F13+D14+D16+D18+F20+D22+F26+F29+D34+F38</f>
        <v>18</v>
      </c>
      <c r="N6" s="50">
        <f>F14+D13+F16+F18+D20+F22+D29+F34+D26+D38</f>
        <v>12</v>
      </c>
      <c r="O6" s="4">
        <f t="shared" si="3"/>
        <v>6</v>
      </c>
      <c r="P6" s="6">
        <f t="shared" si="4"/>
        <v>1.3333333333333333</v>
      </c>
      <c r="Q6" s="6">
        <f t="shared" si="5"/>
        <v>3</v>
      </c>
      <c r="R6" s="6">
        <f t="shared" si="6"/>
        <v>2</v>
      </c>
      <c r="V6" s="9" t="s">
        <v>132</v>
      </c>
      <c r="W6">
        <f t="shared" si="0"/>
        <v>2</v>
      </c>
    </row>
    <row r="7" spans="1:23" ht="15" thickTop="1" thickBot="1" x14ac:dyDescent="0.2">
      <c r="A7" s="30"/>
      <c r="B7" t="s">
        <v>510</v>
      </c>
      <c r="C7" s="1" t="s">
        <v>511</v>
      </c>
      <c r="D7" s="1" t="s">
        <v>472</v>
      </c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0">
        <f>F34+F35+D36+D37+D38+F40+F41+D42+F33+D39</f>
        <v>0</v>
      </c>
      <c r="N7" s="50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10" t="s">
        <v>136</v>
      </c>
      <c r="W7">
        <f t="shared" si="0"/>
        <v>2</v>
      </c>
    </row>
    <row r="8" spans="1:23" ht="15" thickTop="1" thickBot="1" x14ac:dyDescent="0.2">
      <c r="A8" s="30" t="s">
        <v>94</v>
      </c>
      <c r="B8" t="s">
        <v>515</v>
      </c>
      <c r="C8" s="1">
        <v>4</v>
      </c>
      <c r="D8" s="1" t="s">
        <v>472</v>
      </c>
      <c r="F8" s="18">
        <v>3</v>
      </c>
      <c r="G8" s="17" t="s">
        <v>11</v>
      </c>
      <c r="H8" s="4">
        <f t="shared" si="1"/>
        <v>6</v>
      </c>
      <c r="I8" s="4">
        <f t="shared" si="2"/>
        <v>6</v>
      </c>
      <c r="J8" s="5">
        <v>2</v>
      </c>
      <c r="K8" s="5">
        <v>0</v>
      </c>
      <c r="L8" s="5">
        <v>4</v>
      </c>
      <c r="M8" s="50">
        <f>D13+D15+F17+F22+D23+D25+F27+F32+D41+F42</f>
        <v>12</v>
      </c>
      <c r="N8" s="50">
        <f>F13+F15+D17+D22+F23+F25+D27+F41+D42+D32</f>
        <v>18</v>
      </c>
      <c r="O8" s="4">
        <f t="shared" si="3"/>
        <v>-6</v>
      </c>
      <c r="P8" s="6">
        <f t="shared" si="4"/>
        <v>1</v>
      </c>
      <c r="Q8" s="6">
        <f t="shared" si="5"/>
        <v>2</v>
      </c>
      <c r="R8" s="6">
        <f t="shared" si="6"/>
        <v>3</v>
      </c>
      <c r="V8" s="9" t="s">
        <v>81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7" t="s">
        <v>74</v>
      </c>
      <c r="W9">
        <f t="shared" si="0"/>
        <v>2</v>
      </c>
    </row>
    <row r="10" spans="1:23" x14ac:dyDescent="0.15">
      <c r="A10" s="15"/>
      <c r="B10" s="15"/>
      <c r="V10" s="10" t="s">
        <v>92</v>
      </c>
      <c r="W10">
        <f t="shared" si="0"/>
        <v>2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0" t="s">
        <v>217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10" t="s">
        <v>129</v>
      </c>
      <c r="W12">
        <f t="shared" si="0"/>
        <v>1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5</v>
      </c>
      <c r="G13" s="1" t="s">
        <v>9</v>
      </c>
      <c r="I13" s="20" t="s">
        <v>493</v>
      </c>
      <c r="J13" s="20" t="s">
        <v>41</v>
      </c>
      <c r="K13" s="20" t="s">
        <v>494</v>
      </c>
      <c r="L13" s="20" t="s">
        <v>463</v>
      </c>
      <c r="M13" s="20" t="s">
        <v>495</v>
      </c>
      <c r="N13" s="20" t="s">
        <v>478</v>
      </c>
      <c r="O13" s="20"/>
      <c r="P13" s="20"/>
      <c r="Q13" s="20"/>
      <c r="R13" s="20"/>
      <c r="S13" s="20"/>
      <c r="V13" s="8" t="s">
        <v>55</v>
      </c>
      <c r="W13">
        <f t="shared" si="0"/>
        <v>1</v>
      </c>
    </row>
    <row r="14" spans="1:23" x14ac:dyDescent="0.15">
      <c r="C14" s="1" t="s">
        <v>9</v>
      </c>
      <c r="D14" s="1">
        <v>2</v>
      </c>
      <c r="E14" s="1" t="s">
        <v>4</v>
      </c>
      <c r="F14" s="1">
        <v>2</v>
      </c>
      <c r="G14" s="1" t="s">
        <v>8</v>
      </c>
      <c r="I14" s="20" t="s">
        <v>454</v>
      </c>
      <c r="J14" s="20" t="s">
        <v>481</v>
      </c>
      <c r="K14" s="20" t="s">
        <v>38</v>
      </c>
      <c r="L14" s="20" t="s">
        <v>38</v>
      </c>
      <c r="M14" s="20"/>
      <c r="N14" s="20"/>
      <c r="O14" s="20"/>
      <c r="P14" s="20"/>
      <c r="Q14" s="20"/>
      <c r="R14" s="20"/>
      <c r="S14" s="20"/>
      <c r="V14" s="10" t="s">
        <v>200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43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7" t="s">
        <v>422</v>
      </c>
      <c r="W16">
        <f t="shared" si="0"/>
        <v>1</v>
      </c>
    </row>
    <row r="17" spans="3:23" x14ac:dyDescent="0.15">
      <c r="C17" s="1" t="s">
        <v>8</v>
      </c>
      <c r="D17" s="1">
        <v>3</v>
      </c>
      <c r="E17" s="1" t="s">
        <v>4</v>
      </c>
      <c r="F17" s="1">
        <v>2</v>
      </c>
      <c r="G17" s="1" t="s">
        <v>11</v>
      </c>
      <c r="I17" s="20" t="s">
        <v>484</v>
      </c>
      <c r="J17" s="20" t="s">
        <v>485</v>
      </c>
      <c r="K17" s="20" t="s">
        <v>486</v>
      </c>
      <c r="L17" s="20" t="s">
        <v>487</v>
      </c>
      <c r="M17" s="20" t="s">
        <v>451</v>
      </c>
      <c r="N17" s="20"/>
      <c r="O17" s="20"/>
      <c r="P17" s="20"/>
      <c r="Q17" s="20"/>
      <c r="R17" s="20"/>
      <c r="S17" s="20"/>
      <c r="V17" s="7" t="s">
        <v>50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1</v>
      </c>
      <c r="G18" s="1" t="s">
        <v>6</v>
      </c>
      <c r="I18" s="20" t="s">
        <v>41</v>
      </c>
      <c r="J18" s="20" t="s">
        <v>483</v>
      </c>
      <c r="K18" s="20"/>
      <c r="L18" s="20"/>
      <c r="M18" s="20"/>
      <c r="N18" s="20"/>
      <c r="O18" s="20"/>
      <c r="P18" s="20"/>
      <c r="Q18" s="20"/>
      <c r="R18" s="20"/>
      <c r="S18" s="20"/>
      <c r="V18" s="8" t="s">
        <v>389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84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8" t="s">
        <v>60</v>
      </c>
      <c r="W20">
        <f t="shared" si="0"/>
        <v>1</v>
      </c>
    </row>
    <row r="21" spans="3:23" x14ac:dyDescent="0.15">
      <c r="C21" s="1" t="s">
        <v>8</v>
      </c>
      <c r="D21" s="1">
        <v>2</v>
      </c>
      <c r="E21" s="1" t="s">
        <v>4</v>
      </c>
      <c r="F21" s="1">
        <v>2</v>
      </c>
      <c r="G21" s="1" t="s">
        <v>6</v>
      </c>
      <c r="H21" s="1"/>
      <c r="I21" s="20" t="s">
        <v>84</v>
      </c>
      <c r="J21" s="20" t="s">
        <v>491</v>
      </c>
      <c r="K21" s="20" t="s">
        <v>221</v>
      </c>
      <c r="L21" s="20" t="s">
        <v>492</v>
      </c>
      <c r="M21" s="20"/>
      <c r="N21" s="20"/>
      <c r="O21" s="20"/>
      <c r="P21" s="20"/>
      <c r="Q21" s="20"/>
      <c r="R21" s="20"/>
      <c r="S21" s="20"/>
      <c r="V21" s="8" t="s">
        <v>75</v>
      </c>
      <c r="W21">
        <f t="shared" si="0"/>
        <v>1</v>
      </c>
    </row>
    <row r="22" spans="3:23" x14ac:dyDescent="0.15">
      <c r="C22" s="1" t="s">
        <v>9</v>
      </c>
      <c r="D22" s="1">
        <v>2</v>
      </c>
      <c r="E22" s="1" t="s">
        <v>4</v>
      </c>
      <c r="F22" s="1">
        <v>4</v>
      </c>
      <c r="G22" s="1" t="s">
        <v>11</v>
      </c>
      <c r="I22" s="20" t="s">
        <v>478</v>
      </c>
      <c r="J22" s="20" t="s">
        <v>479</v>
      </c>
      <c r="K22" s="20" t="s">
        <v>480</v>
      </c>
      <c r="L22" s="20" t="s">
        <v>481</v>
      </c>
      <c r="M22" s="20" t="s">
        <v>482</v>
      </c>
      <c r="N22" s="20" t="s">
        <v>444</v>
      </c>
      <c r="O22" s="20"/>
      <c r="P22" s="20"/>
      <c r="Q22" s="20"/>
      <c r="R22" s="20"/>
      <c r="S22" s="20"/>
      <c r="V22" s="9" t="s">
        <v>30</v>
      </c>
      <c r="W22">
        <f t="shared" si="0"/>
        <v>1</v>
      </c>
    </row>
    <row r="23" spans="3:23" x14ac:dyDescent="0.15">
      <c r="C23" s="1" t="s">
        <v>11</v>
      </c>
      <c r="D23" s="1">
        <v>2</v>
      </c>
      <c r="E23" s="1" t="s">
        <v>4</v>
      </c>
      <c r="F23" s="1">
        <v>1</v>
      </c>
      <c r="G23" s="1" t="s">
        <v>6</v>
      </c>
      <c r="I23" s="20" t="s">
        <v>504</v>
      </c>
      <c r="J23" s="20" t="s">
        <v>505</v>
      </c>
      <c r="K23" s="20" t="s">
        <v>506</v>
      </c>
      <c r="L23" s="20"/>
      <c r="M23" s="20"/>
      <c r="N23" s="20"/>
      <c r="O23" s="20"/>
      <c r="P23" s="20"/>
      <c r="Q23" s="20"/>
      <c r="R23" s="20"/>
      <c r="S23" s="20"/>
      <c r="V23" s="8" t="s">
        <v>97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9" t="s">
        <v>221</v>
      </c>
      <c r="W24">
        <f t="shared" si="0"/>
        <v>1</v>
      </c>
    </row>
    <row r="25" spans="3:23" x14ac:dyDescent="0.15">
      <c r="C25" s="1" t="s">
        <v>11</v>
      </c>
      <c r="D25" s="1">
        <v>1</v>
      </c>
      <c r="E25" s="1" t="s">
        <v>4</v>
      </c>
      <c r="F25" s="1">
        <v>4</v>
      </c>
      <c r="G25" s="1" t="s">
        <v>8</v>
      </c>
      <c r="I25" s="20" t="s">
        <v>512</v>
      </c>
      <c r="J25" s="20" t="s">
        <v>513</v>
      </c>
      <c r="K25" s="20" t="s">
        <v>440</v>
      </c>
      <c r="L25" s="20" t="s">
        <v>514</v>
      </c>
      <c r="M25" s="20" t="s">
        <v>478</v>
      </c>
      <c r="N25" s="20"/>
      <c r="O25" s="20"/>
      <c r="P25" s="20"/>
      <c r="Q25" s="20"/>
      <c r="R25" s="20"/>
      <c r="S25" s="20"/>
      <c r="V25" s="8" t="s">
        <v>77</v>
      </c>
      <c r="W25">
        <f t="shared" si="0"/>
        <v>1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6</v>
      </c>
      <c r="G26" s="1" t="s">
        <v>9</v>
      </c>
      <c r="I26" s="20" t="s">
        <v>496</v>
      </c>
      <c r="J26" s="20" t="s">
        <v>497</v>
      </c>
      <c r="K26" s="20" t="s">
        <v>498</v>
      </c>
      <c r="L26" s="20" t="s">
        <v>499</v>
      </c>
      <c r="M26" s="20" t="s">
        <v>464</v>
      </c>
      <c r="N26" s="20" t="s">
        <v>500</v>
      </c>
      <c r="O26" s="20" t="s">
        <v>500</v>
      </c>
      <c r="P26" s="20"/>
      <c r="Q26" s="20"/>
      <c r="R26" s="20"/>
      <c r="S26" s="20"/>
      <c r="V26" s="9" t="s">
        <v>124</v>
      </c>
      <c r="W26">
        <f t="shared" si="0"/>
        <v>1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10" t="s">
        <v>503</v>
      </c>
      <c r="W27">
        <f t="shared" si="0"/>
        <v>1</v>
      </c>
    </row>
    <row r="28" spans="3:23" x14ac:dyDescent="0.15">
      <c r="C28" s="1" t="s">
        <v>6</v>
      </c>
      <c r="D28" s="1">
        <v>0</v>
      </c>
      <c r="E28" s="1" t="s">
        <v>4</v>
      </c>
      <c r="F28" s="1">
        <v>4</v>
      </c>
      <c r="G28" s="1" t="s">
        <v>8</v>
      </c>
      <c r="I28" s="20" t="s">
        <v>450</v>
      </c>
      <c r="J28" s="20" t="s">
        <v>477</v>
      </c>
      <c r="K28" s="20" t="s">
        <v>38</v>
      </c>
      <c r="L28" s="20" t="s">
        <v>38</v>
      </c>
      <c r="M28" s="20"/>
      <c r="N28" s="20"/>
      <c r="O28" s="20"/>
      <c r="P28" s="20"/>
      <c r="Q28" s="20"/>
      <c r="R28" s="20"/>
      <c r="S28" s="20"/>
      <c r="V28" s="52" t="s">
        <v>469</v>
      </c>
      <c r="W28">
        <f t="shared" si="0"/>
        <v>0</v>
      </c>
    </row>
    <row r="29" spans="3:23" x14ac:dyDescent="0.15">
      <c r="C29" s="1" t="s">
        <v>8</v>
      </c>
      <c r="D29" s="1">
        <v>3</v>
      </c>
      <c r="E29" s="1" t="s">
        <v>4</v>
      </c>
      <c r="F29" s="1">
        <v>2</v>
      </c>
      <c r="G29" s="1" t="s">
        <v>9</v>
      </c>
      <c r="I29" s="20" t="s">
        <v>445</v>
      </c>
      <c r="J29" s="20" t="s">
        <v>501</v>
      </c>
      <c r="K29" s="20" t="s">
        <v>459</v>
      </c>
      <c r="L29" s="20" t="s">
        <v>502</v>
      </c>
      <c r="M29" s="20" t="s">
        <v>503</v>
      </c>
      <c r="N29" s="20"/>
      <c r="O29" s="20"/>
      <c r="P29" s="20"/>
      <c r="Q29" s="20"/>
      <c r="R29" s="20"/>
      <c r="S29" s="20"/>
      <c r="V29" s="13" t="s">
        <v>433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9" t="s">
        <v>32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0" t="s">
        <v>54</v>
      </c>
      <c r="W31">
        <f t="shared" si="0"/>
        <v>0</v>
      </c>
    </row>
    <row r="32" spans="3:23" x14ac:dyDescent="0.15">
      <c r="C32" s="1" t="s">
        <v>6</v>
      </c>
      <c r="D32" s="1">
        <v>3</v>
      </c>
      <c r="E32" s="1" t="s">
        <v>4</v>
      </c>
      <c r="F32" s="1">
        <v>2</v>
      </c>
      <c r="G32" s="1" t="s">
        <v>11</v>
      </c>
      <c r="I32" s="20" t="s">
        <v>488</v>
      </c>
      <c r="J32" s="20" t="s">
        <v>68</v>
      </c>
      <c r="K32" s="20" t="s">
        <v>489</v>
      </c>
      <c r="L32" s="20" t="s">
        <v>478</v>
      </c>
      <c r="M32" s="20" t="s">
        <v>490</v>
      </c>
      <c r="N32" s="20"/>
      <c r="O32" s="20"/>
      <c r="P32" s="20"/>
      <c r="Q32" s="20"/>
      <c r="R32" s="20"/>
      <c r="S32" s="20"/>
      <c r="V32" s="9" t="s">
        <v>86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13" t="s">
        <v>78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8" t="s">
        <v>72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10" t="s">
        <v>412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10" t="s">
        <v>66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8" t="s">
        <v>273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9" t="s">
        <v>62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0" t="s">
        <v>58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52" t="s">
        <v>82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52" t="s">
        <v>455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0" t="s">
        <v>458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7" t="s">
        <v>27</v>
      </c>
      <c r="W43">
        <f t="shared" si="7"/>
        <v>0</v>
      </c>
    </row>
    <row r="44" spans="3:23" x14ac:dyDescent="0.15">
      <c r="V44" s="9" t="s">
        <v>435</v>
      </c>
      <c r="W44">
        <f t="shared" si="7"/>
        <v>0</v>
      </c>
    </row>
    <row r="45" spans="3:23" x14ac:dyDescent="0.15">
      <c r="V45" s="9" t="s">
        <v>204</v>
      </c>
      <c r="W45">
        <f t="shared" si="7"/>
        <v>0</v>
      </c>
    </row>
    <row r="46" spans="3:23" x14ac:dyDescent="0.15">
      <c r="V46" s="13" t="s">
        <v>113</v>
      </c>
      <c r="W46">
        <f t="shared" si="7"/>
        <v>0</v>
      </c>
    </row>
    <row r="47" spans="3:23" x14ac:dyDescent="0.15">
      <c r="V47" s="13" t="s">
        <v>71</v>
      </c>
      <c r="W47">
        <f t="shared" si="7"/>
        <v>0</v>
      </c>
    </row>
    <row r="48" spans="3:23" x14ac:dyDescent="0.15">
      <c r="V48" s="7" t="s">
        <v>29</v>
      </c>
      <c r="W48">
        <f t="shared" si="7"/>
        <v>0</v>
      </c>
    </row>
    <row r="49" spans="22:23" x14ac:dyDescent="0.15">
      <c r="V49" s="7" t="s">
        <v>181</v>
      </c>
      <c r="W49">
        <f t="shared" si="7"/>
        <v>0</v>
      </c>
    </row>
    <row r="50" spans="22:23" x14ac:dyDescent="0.15">
      <c r="V50" s="9" t="s">
        <v>40</v>
      </c>
      <c r="W50">
        <f t="shared" si="7"/>
        <v>0</v>
      </c>
    </row>
    <row r="51" spans="22:23" x14ac:dyDescent="0.15">
      <c r="V51" s="8" t="s">
        <v>410</v>
      </c>
      <c r="W51">
        <f t="shared" si="7"/>
        <v>0</v>
      </c>
    </row>
    <row r="52" spans="22:23" x14ac:dyDescent="0.15">
      <c r="V52" s="7" t="s">
        <v>413</v>
      </c>
      <c r="W52">
        <f t="shared" si="7"/>
        <v>0</v>
      </c>
    </row>
    <row r="53" spans="22:23" x14ac:dyDescent="0.15">
      <c r="V53" s="13" t="s">
        <v>416</v>
      </c>
      <c r="W53">
        <f t="shared" si="7"/>
        <v>0</v>
      </c>
    </row>
    <row r="54" spans="22:23" x14ac:dyDescent="0.15">
      <c r="V54" s="13" t="s">
        <v>37</v>
      </c>
      <c r="W54">
        <f t="shared" si="7"/>
        <v>0</v>
      </c>
    </row>
    <row r="55" spans="22:23" x14ac:dyDescent="0.15">
      <c r="V55" s="13" t="s">
        <v>425</v>
      </c>
      <c r="W55">
        <f t="shared" si="7"/>
        <v>0</v>
      </c>
    </row>
    <row r="56" spans="22:23" x14ac:dyDescent="0.15">
      <c r="V56" s="13" t="s">
        <v>426</v>
      </c>
      <c r="W56">
        <f t="shared" si="7"/>
        <v>0</v>
      </c>
    </row>
    <row r="57" spans="22:23" x14ac:dyDescent="0.15">
      <c r="V57" s="7" t="s">
        <v>53</v>
      </c>
      <c r="W57">
        <f t="shared" si="7"/>
        <v>0</v>
      </c>
    </row>
    <row r="58" spans="22:23" x14ac:dyDescent="0.15">
      <c r="V58" s="8" t="s">
        <v>80</v>
      </c>
      <c r="W58">
        <f t="shared" si="7"/>
        <v>0</v>
      </c>
    </row>
    <row r="59" spans="22:23" x14ac:dyDescent="0.15">
      <c r="V59" s="10" t="s">
        <v>36</v>
      </c>
      <c r="W59">
        <f t="shared" si="7"/>
        <v>0</v>
      </c>
    </row>
    <row r="60" spans="22:23" x14ac:dyDescent="0.15">
      <c r="V60" s="10" t="s">
        <v>103</v>
      </c>
      <c r="W60">
        <f t="shared" si="7"/>
        <v>0</v>
      </c>
    </row>
    <row r="61" spans="22:23" x14ac:dyDescent="0.15">
      <c r="V61" s="8" t="s">
        <v>394</v>
      </c>
      <c r="W61">
        <f t="shared" si="7"/>
        <v>0</v>
      </c>
    </row>
    <row r="62" spans="22:23" x14ac:dyDescent="0.15">
      <c r="V62" s="7" t="s">
        <v>392</v>
      </c>
      <c r="W62">
        <f t="shared" si="7"/>
        <v>0</v>
      </c>
    </row>
    <row r="63" spans="22:23" x14ac:dyDescent="0.15">
      <c r="V63" s="10" t="s">
        <v>121</v>
      </c>
      <c r="W63">
        <f t="shared" si="7"/>
        <v>0</v>
      </c>
    </row>
    <row r="64" spans="22:23" x14ac:dyDescent="0.15">
      <c r="V64" s="9" t="s">
        <v>39</v>
      </c>
      <c r="W64">
        <f t="shared" si="7"/>
        <v>0</v>
      </c>
    </row>
    <row r="65" spans="22:23" x14ac:dyDescent="0.15">
      <c r="V65" s="7" t="s">
        <v>34</v>
      </c>
      <c r="W65">
        <f t="shared" si="7"/>
        <v>0</v>
      </c>
    </row>
    <row r="66" spans="22:23" x14ac:dyDescent="0.15">
      <c r="V66" s="8" t="s">
        <v>319</v>
      </c>
      <c r="W66">
        <f t="shared" ref="W66:W97" si="8">COUNTIF($I$12:$U$999,V66)</f>
        <v>0</v>
      </c>
    </row>
    <row r="67" spans="22:23" x14ac:dyDescent="0.15">
      <c r="V67" s="9" t="s">
        <v>316</v>
      </c>
      <c r="W67">
        <f t="shared" si="8"/>
        <v>0</v>
      </c>
    </row>
    <row r="68" spans="22:23" x14ac:dyDescent="0.15">
      <c r="V68" s="8" t="s">
        <v>33</v>
      </c>
      <c r="W68">
        <f t="shared" si="8"/>
        <v>0</v>
      </c>
    </row>
    <row r="69" spans="22:23" x14ac:dyDescent="0.15">
      <c r="V69" s="10" t="s">
        <v>51</v>
      </c>
      <c r="W69">
        <f t="shared" si="8"/>
        <v>0</v>
      </c>
    </row>
    <row r="70" spans="22:23" x14ac:dyDescent="0.15">
      <c r="V70" s="10" t="s">
        <v>101</v>
      </c>
      <c r="W70">
        <f t="shared" si="8"/>
        <v>0</v>
      </c>
    </row>
    <row r="71" spans="22:23" x14ac:dyDescent="0.15">
      <c r="V71" s="10" t="s">
        <v>301</v>
      </c>
      <c r="W71">
        <f t="shared" si="8"/>
        <v>0</v>
      </c>
    </row>
    <row r="72" spans="22:23" x14ac:dyDescent="0.15">
      <c r="V72" s="10" t="s">
        <v>261</v>
      </c>
      <c r="W72">
        <f t="shared" si="8"/>
        <v>0</v>
      </c>
    </row>
    <row r="73" spans="22:23" x14ac:dyDescent="0.15">
      <c r="V73" s="9" t="s">
        <v>100</v>
      </c>
      <c r="W73">
        <f t="shared" si="8"/>
        <v>0</v>
      </c>
    </row>
    <row r="74" spans="22:23" x14ac:dyDescent="0.15">
      <c r="V74" s="13" t="s">
        <v>63</v>
      </c>
      <c r="W74">
        <f t="shared" si="8"/>
        <v>0</v>
      </c>
    </row>
    <row r="75" spans="22:23" x14ac:dyDescent="0.15">
      <c r="V75" s="8" t="s">
        <v>65</v>
      </c>
      <c r="W75">
        <f t="shared" si="8"/>
        <v>0</v>
      </c>
    </row>
    <row r="76" spans="22:23" x14ac:dyDescent="0.15">
      <c r="V76" s="13" t="s">
        <v>213</v>
      </c>
      <c r="W76">
        <f t="shared" si="8"/>
        <v>0</v>
      </c>
    </row>
    <row r="77" spans="22:23" x14ac:dyDescent="0.15">
      <c r="V77" s="8" t="s">
        <v>148</v>
      </c>
      <c r="W77">
        <f t="shared" si="8"/>
        <v>0</v>
      </c>
    </row>
    <row r="78" spans="22:23" x14ac:dyDescent="0.15">
      <c r="V78" s="13" t="s">
        <v>206</v>
      </c>
      <c r="W78">
        <f t="shared" si="8"/>
        <v>0</v>
      </c>
    </row>
    <row r="79" spans="22:23" x14ac:dyDescent="0.15">
      <c r="V79" s="13" t="s">
        <v>96</v>
      </c>
      <c r="W79">
        <f t="shared" si="8"/>
        <v>0</v>
      </c>
    </row>
    <row r="80" spans="22:23" x14ac:dyDescent="0.15">
      <c r="V80" s="9" t="s">
        <v>216</v>
      </c>
      <c r="W80">
        <f t="shared" si="8"/>
        <v>0</v>
      </c>
    </row>
    <row r="81" spans="22:23" x14ac:dyDescent="0.15">
      <c r="V81" s="8" t="s">
        <v>179</v>
      </c>
      <c r="W81">
        <f t="shared" si="8"/>
        <v>0</v>
      </c>
    </row>
    <row r="82" spans="22:23" x14ac:dyDescent="0.15">
      <c r="V82" s="9" t="s">
        <v>59</v>
      </c>
      <c r="W82">
        <f t="shared" si="8"/>
        <v>0</v>
      </c>
    </row>
    <row r="83" spans="22:23" x14ac:dyDescent="0.15">
      <c r="V83" s="7" t="s">
        <v>166</v>
      </c>
      <c r="W83">
        <f t="shared" si="8"/>
        <v>0</v>
      </c>
    </row>
    <row r="84" spans="22:23" x14ac:dyDescent="0.15">
      <c r="V84" s="19" t="s">
        <v>128</v>
      </c>
      <c r="W84">
        <f t="shared" si="8"/>
        <v>0</v>
      </c>
    </row>
    <row r="85" spans="22:23" x14ac:dyDescent="0.15">
      <c r="V85" s="19" t="s">
        <v>126</v>
      </c>
      <c r="W85">
        <f t="shared" si="8"/>
        <v>0</v>
      </c>
    </row>
    <row r="86" spans="22:23" x14ac:dyDescent="0.15">
      <c r="V86" s="13" t="s">
        <v>115</v>
      </c>
      <c r="W86">
        <f t="shared" si="8"/>
        <v>0</v>
      </c>
    </row>
    <row r="87" spans="22:23" x14ac:dyDescent="0.15">
      <c r="V87" s="13" t="s">
        <v>118</v>
      </c>
      <c r="W87">
        <f t="shared" si="8"/>
        <v>0</v>
      </c>
    </row>
    <row r="88" spans="22:23" x14ac:dyDescent="0.15">
      <c r="V88" s="7" t="s">
        <v>44</v>
      </c>
      <c r="W88">
        <f t="shared" si="8"/>
        <v>0</v>
      </c>
    </row>
    <row r="89" spans="22:23" x14ac:dyDescent="0.15">
      <c r="V89" s="7" t="s">
        <v>28</v>
      </c>
      <c r="W89">
        <f t="shared" si="8"/>
        <v>0</v>
      </c>
    </row>
    <row r="90" spans="22:23" x14ac:dyDescent="0.15">
      <c r="V90" s="13" t="s">
        <v>122</v>
      </c>
      <c r="W90">
        <f t="shared" si="8"/>
        <v>0</v>
      </c>
    </row>
    <row r="91" spans="22:23" x14ac:dyDescent="0.15">
      <c r="V91" s="13" t="s">
        <v>123</v>
      </c>
      <c r="W91">
        <f t="shared" si="8"/>
        <v>0</v>
      </c>
    </row>
    <row r="92" spans="22:23" x14ac:dyDescent="0.15">
      <c r="V92" s="9" t="s">
        <v>125</v>
      </c>
      <c r="W92">
        <f t="shared" si="8"/>
        <v>0</v>
      </c>
    </row>
    <row r="93" spans="22:23" x14ac:dyDescent="0.15">
      <c r="V93" s="19" t="s">
        <v>64</v>
      </c>
      <c r="W93">
        <f t="shared" si="8"/>
        <v>0</v>
      </c>
    </row>
    <row r="94" spans="22:23" x14ac:dyDescent="0.15">
      <c r="V94" s="19" t="s">
        <v>130</v>
      </c>
      <c r="W94">
        <f t="shared" si="8"/>
        <v>0</v>
      </c>
    </row>
    <row r="95" spans="22:23" x14ac:dyDescent="0.15">
      <c r="V95" s="13" t="s">
        <v>42</v>
      </c>
      <c r="W95">
        <f t="shared" si="8"/>
        <v>0</v>
      </c>
    </row>
    <row r="96" spans="22:23" x14ac:dyDescent="0.15">
      <c r="V96" s="10" t="s">
        <v>114</v>
      </c>
      <c r="W96">
        <f t="shared" si="8"/>
        <v>0</v>
      </c>
    </row>
    <row r="97" spans="22:23" x14ac:dyDescent="0.15">
      <c r="V97" s="10" t="s">
        <v>105</v>
      </c>
      <c r="W97">
        <f t="shared" si="8"/>
        <v>0</v>
      </c>
    </row>
    <row r="98" spans="22:23" x14ac:dyDescent="0.15">
      <c r="V98" s="9" t="s">
        <v>112</v>
      </c>
      <c r="W98">
        <f t="shared" ref="W98:W121" si="9">COUNTIF($I$12:$U$999,V98)</f>
        <v>0</v>
      </c>
    </row>
    <row r="99" spans="22:23" x14ac:dyDescent="0.15">
      <c r="V99" s="19" t="s">
        <v>57</v>
      </c>
      <c r="W99">
        <f t="shared" si="9"/>
        <v>0</v>
      </c>
    </row>
    <row r="100" spans="22:23" x14ac:dyDescent="0.15">
      <c r="V100" s="7" t="s">
        <v>45</v>
      </c>
      <c r="W100">
        <f t="shared" si="9"/>
        <v>0</v>
      </c>
    </row>
    <row r="101" spans="22:23" x14ac:dyDescent="0.15">
      <c r="V101" s="10" t="s">
        <v>85</v>
      </c>
      <c r="W101">
        <f t="shared" si="9"/>
        <v>0</v>
      </c>
    </row>
    <row r="102" spans="22:23" x14ac:dyDescent="0.15">
      <c r="V102" s="7" t="s">
        <v>102</v>
      </c>
      <c r="W102">
        <f t="shared" si="9"/>
        <v>0</v>
      </c>
    </row>
    <row r="103" spans="22:23" x14ac:dyDescent="0.15">
      <c r="V103" s="19" t="s">
        <v>93</v>
      </c>
      <c r="W103">
        <f t="shared" si="9"/>
        <v>0</v>
      </c>
    </row>
    <row r="104" spans="22:23" x14ac:dyDescent="0.15">
      <c r="V104" s="13" t="s">
        <v>79</v>
      </c>
      <c r="W104">
        <f t="shared" si="9"/>
        <v>0</v>
      </c>
    </row>
    <row r="105" spans="22:23" x14ac:dyDescent="0.15">
      <c r="V105" s="8" t="s">
        <v>107</v>
      </c>
      <c r="W105">
        <f t="shared" si="9"/>
        <v>0</v>
      </c>
    </row>
    <row r="106" spans="22:23" x14ac:dyDescent="0.15">
      <c r="V106" s="8" t="s">
        <v>127</v>
      </c>
      <c r="W106">
        <f t="shared" si="9"/>
        <v>0</v>
      </c>
    </row>
    <row r="107" spans="22:23" x14ac:dyDescent="0.15">
      <c r="V107" s="13" t="s">
        <v>109</v>
      </c>
      <c r="W107">
        <f t="shared" si="9"/>
        <v>0</v>
      </c>
    </row>
    <row r="108" spans="22:23" x14ac:dyDescent="0.15">
      <c r="V108" s="7" t="s">
        <v>110</v>
      </c>
      <c r="W108">
        <f t="shared" si="9"/>
        <v>0</v>
      </c>
    </row>
    <row r="109" spans="22:23" x14ac:dyDescent="0.15">
      <c r="V109" s="13" t="s">
        <v>111</v>
      </c>
      <c r="W109">
        <f t="shared" si="9"/>
        <v>0</v>
      </c>
    </row>
    <row r="110" spans="22:23" x14ac:dyDescent="0.15">
      <c r="V110" s="9" t="s">
        <v>98</v>
      </c>
      <c r="W110">
        <f t="shared" si="9"/>
        <v>0</v>
      </c>
    </row>
    <row r="111" spans="22:23" x14ac:dyDescent="0.15">
      <c r="V111" s="19" t="s">
        <v>99</v>
      </c>
      <c r="W111">
        <f t="shared" si="9"/>
        <v>0</v>
      </c>
    </row>
    <row r="112" spans="22:23" x14ac:dyDescent="0.15">
      <c r="V112" s="8" t="s">
        <v>90</v>
      </c>
      <c r="W112">
        <f t="shared" si="9"/>
        <v>0</v>
      </c>
    </row>
    <row r="113" spans="22:23" x14ac:dyDescent="0.15">
      <c r="V113" s="7" t="s">
        <v>95</v>
      </c>
      <c r="W113">
        <f t="shared" si="9"/>
        <v>0</v>
      </c>
    </row>
    <row r="114" spans="22:23" x14ac:dyDescent="0.15">
      <c r="V114" s="9" t="s">
        <v>47</v>
      </c>
      <c r="W114">
        <f t="shared" si="9"/>
        <v>0</v>
      </c>
    </row>
    <row r="115" spans="22:23" x14ac:dyDescent="0.15">
      <c r="V115" s="19" t="s">
        <v>49</v>
      </c>
      <c r="W115">
        <f t="shared" si="9"/>
        <v>0</v>
      </c>
    </row>
    <row r="116" spans="22:23" x14ac:dyDescent="0.15">
      <c r="V116" s="7" t="s">
        <v>87</v>
      </c>
      <c r="W116">
        <f t="shared" si="9"/>
        <v>0</v>
      </c>
    </row>
    <row r="117" spans="22:23" x14ac:dyDescent="0.15">
      <c r="V117" s="8" t="s">
        <v>91</v>
      </c>
      <c r="W117">
        <f t="shared" si="9"/>
        <v>0</v>
      </c>
    </row>
    <row r="118" spans="22:23" x14ac:dyDescent="0.15">
      <c r="V118" s="7" t="s">
        <v>69</v>
      </c>
      <c r="W118">
        <f t="shared" si="9"/>
        <v>0</v>
      </c>
    </row>
    <row r="119" spans="22:23" x14ac:dyDescent="0.15">
      <c r="V119" s="9" t="s">
        <v>67</v>
      </c>
      <c r="W119">
        <f t="shared" si="9"/>
        <v>0</v>
      </c>
    </row>
    <row r="120" spans="22:23" x14ac:dyDescent="0.15">
      <c r="V120" s="19" t="s">
        <v>56</v>
      </c>
      <c r="W120">
        <f t="shared" si="9"/>
        <v>0</v>
      </c>
    </row>
    <row r="121" spans="22:23" x14ac:dyDescent="0.15">
      <c r="V121" s="8" t="s">
        <v>335</v>
      </c>
      <c r="W121">
        <f t="shared" si="9"/>
        <v>0</v>
      </c>
    </row>
  </sheetData>
  <sortState ref="V2:W121">
    <sortCondition descending="1" ref="W2:W121"/>
  </sortState>
  <mergeCells count="2">
    <mergeCell ref="Q1:R1"/>
    <mergeCell ref="C11:G11"/>
  </mergeCells>
  <phoneticPr fontId="1"/>
  <conditionalFormatting sqref="F2:F8">
    <cfRule type="cellIs" dxfId="101" priority="8" operator="equal">
      <formula>28</formula>
    </cfRule>
    <cfRule type="cellIs" dxfId="100" priority="9" operator="equal">
      <formula>1</formula>
    </cfRule>
  </conditionalFormatting>
  <conditionalFormatting sqref="F3:F8">
    <cfRule type="cellIs" dxfId="99" priority="7" operator="equal">
      <formula>2</formula>
    </cfRule>
  </conditionalFormatting>
  <conditionalFormatting sqref="C13:G42 J13:J14 K13:L13 J18:K19 L19:O19">
    <cfRule type="cellIs" dxfId="98" priority="1" operator="equal">
      <formula>"平井"</formula>
    </cfRule>
    <cfRule type="cellIs" dxfId="97" priority="2" operator="equal">
      <formula>"宇野"</formula>
    </cfRule>
    <cfRule type="cellIs" dxfId="96" priority="3" operator="equal">
      <formula>"今井"</formula>
    </cfRule>
    <cfRule type="cellIs" dxfId="95" priority="4" operator="equal">
      <formula>"菊地"</formula>
    </cfRule>
    <cfRule type="cellIs" dxfId="94" priority="5" operator="equal">
      <formula>"小林"</formula>
    </cfRule>
    <cfRule type="cellIs" dxfId="93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workbookViewId="0">
      <selection activeCell="I13" sqref="I13:N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517</v>
      </c>
      <c r="D1" s="28"/>
      <c r="E1" s="28"/>
      <c r="F1" s="28"/>
      <c r="G1" s="29"/>
      <c r="H1" s="29"/>
      <c r="Q1" s="55">
        <v>44010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8" t="s">
        <v>71</v>
      </c>
      <c r="W2">
        <f t="shared" ref="W2:W33" si="0">COUNTIF($I$12:$U$999,V2)</f>
        <v>12</v>
      </c>
    </row>
    <row r="3" spans="1:23" ht="15" thickTop="1" thickBot="1" x14ac:dyDescent="0.2">
      <c r="A3" s="30" t="s">
        <v>23</v>
      </c>
      <c r="B3" s="14" t="s">
        <v>539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38</v>
      </c>
      <c r="W3">
        <f t="shared" si="0"/>
        <v>6</v>
      </c>
    </row>
    <row r="4" spans="1:23" ht="15" thickTop="1" thickBot="1" x14ac:dyDescent="0.2">
      <c r="A4" s="30" t="s">
        <v>83</v>
      </c>
      <c r="B4" t="s">
        <v>131</v>
      </c>
      <c r="D4" s="1"/>
      <c r="F4" s="18">
        <v>4</v>
      </c>
      <c r="G4" s="17" t="s">
        <v>6</v>
      </c>
      <c r="H4" s="4">
        <f t="shared" ref="H4:H8" si="1">J4*3+K4</f>
        <v>13</v>
      </c>
      <c r="I4" s="4">
        <f t="shared" ref="I4:I8" si="2">J4+K4+L4</f>
        <v>6</v>
      </c>
      <c r="J4" s="5">
        <v>4</v>
      </c>
      <c r="K4" s="5">
        <v>1</v>
      </c>
      <c r="L4" s="5">
        <v>1</v>
      </c>
      <c r="M4" s="50">
        <f>F18+F21+F23+D24+F30+D32+F37+D26+D28+D35</f>
        <v>21</v>
      </c>
      <c r="N4" s="50">
        <f>D18+D21+D23+F24+F26+F28+D30+F32+D37+F35</f>
        <v>9</v>
      </c>
      <c r="O4" s="4">
        <f t="shared" ref="O4:O8" si="3">M4-N4</f>
        <v>12</v>
      </c>
      <c r="P4" s="6">
        <f t="shared" ref="P4:P8" si="4">H4/I4</f>
        <v>2.1666666666666665</v>
      </c>
      <c r="Q4" s="6">
        <f t="shared" ref="Q4:Q8" si="5">M4/I4</f>
        <v>3.5</v>
      </c>
      <c r="R4" s="6">
        <f t="shared" ref="R4:R8" si="6">N4/I4</f>
        <v>1.5</v>
      </c>
      <c r="V4" s="10" t="s">
        <v>41</v>
      </c>
      <c r="W4">
        <f t="shared" si="0"/>
        <v>2</v>
      </c>
    </row>
    <row r="5" spans="1:23" ht="15" thickTop="1" thickBot="1" x14ac:dyDescent="0.2">
      <c r="A5" s="30" t="s">
        <v>25</v>
      </c>
      <c r="B5" t="s">
        <v>540</v>
      </c>
      <c r="D5" s="1"/>
      <c r="F5" s="18">
        <v>1</v>
      </c>
      <c r="G5" s="17" t="s">
        <v>8</v>
      </c>
      <c r="H5" s="4">
        <f t="shared" si="1"/>
        <v>10</v>
      </c>
      <c r="I5" s="4">
        <f t="shared" si="2"/>
        <v>6</v>
      </c>
      <c r="J5" s="5">
        <v>3</v>
      </c>
      <c r="K5" s="5">
        <v>1</v>
      </c>
      <c r="L5" s="5">
        <v>2</v>
      </c>
      <c r="M5" s="50">
        <f>F14+D17+D19+D21+F25+F28+D29+F31+D33+F36</f>
        <v>13</v>
      </c>
      <c r="N5" s="50">
        <f>F17+F19+D25+F29+D36+F33+F21+D28+D31+D14</f>
        <v>15</v>
      </c>
      <c r="O5" s="4">
        <f t="shared" si="3"/>
        <v>-2</v>
      </c>
      <c r="P5" s="6">
        <f t="shared" si="4"/>
        <v>1.6666666666666667</v>
      </c>
      <c r="Q5" s="6">
        <f t="shared" si="5"/>
        <v>2.1666666666666665</v>
      </c>
      <c r="R5" s="6">
        <f t="shared" si="6"/>
        <v>2.5</v>
      </c>
      <c r="V5" s="9" t="s">
        <v>31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541</v>
      </c>
      <c r="C6" s="1">
        <v>12</v>
      </c>
      <c r="D6" s="1" t="s">
        <v>472</v>
      </c>
      <c r="F6" s="18">
        <v>2</v>
      </c>
      <c r="G6" s="17" t="s">
        <v>9</v>
      </c>
      <c r="H6" s="4">
        <f t="shared" si="1"/>
        <v>12</v>
      </c>
      <c r="I6" s="4">
        <f t="shared" si="2"/>
        <v>6</v>
      </c>
      <c r="J6" s="5">
        <v>4</v>
      </c>
      <c r="K6" s="5"/>
      <c r="L6" s="5">
        <v>2</v>
      </c>
      <c r="M6" s="50">
        <f>F13+D14+D16+D18+F20+D22+F26+F29+D34+F38</f>
        <v>8</v>
      </c>
      <c r="N6" s="50">
        <f>F14+D13+F16+F18+D20+F22+D29+F34+D26+D38</f>
        <v>7</v>
      </c>
      <c r="O6" s="4">
        <f t="shared" si="3"/>
        <v>1</v>
      </c>
      <c r="P6" s="6">
        <f t="shared" si="4"/>
        <v>2</v>
      </c>
      <c r="Q6" s="6">
        <f t="shared" si="5"/>
        <v>1.3333333333333333</v>
      </c>
      <c r="R6" s="6">
        <f t="shared" si="6"/>
        <v>1.1666666666666667</v>
      </c>
      <c r="V6" s="9" t="s">
        <v>81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147</v>
      </c>
      <c r="C7" s="1">
        <v>6</v>
      </c>
      <c r="D7" s="1" t="s">
        <v>472</v>
      </c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0">
        <f>F34+F35+D36+D37+D38+F40+F41+D42+F33+D39</f>
        <v>0</v>
      </c>
      <c r="N7" s="50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7" t="s">
        <v>422</v>
      </c>
      <c r="W7">
        <f t="shared" si="0"/>
        <v>2</v>
      </c>
    </row>
    <row r="8" spans="1:23" ht="15" thickTop="1" thickBot="1" x14ac:dyDescent="0.2">
      <c r="A8" s="30" t="s">
        <v>94</v>
      </c>
      <c r="B8" t="s">
        <v>137</v>
      </c>
      <c r="C8" s="1">
        <v>2</v>
      </c>
      <c r="D8" s="1" t="s">
        <v>472</v>
      </c>
      <c r="F8" s="18">
        <v>3</v>
      </c>
      <c r="G8" s="17" t="s">
        <v>11</v>
      </c>
      <c r="H8" s="4">
        <f t="shared" si="1"/>
        <v>0</v>
      </c>
      <c r="I8" s="4">
        <f t="shared" si="2"/>
        <v>6</v>
      </c>
      <c r="J8" s="5">
        <v>0</v>
      </c>
      <c r="K8" s="5">
        <v>0</v>
      </c>
      <c r="L8" s="5">
        <v>6</v>
      </c>
      <c r="M8" s="50">
        <f>D13+D15+F17+F22+D23+D25+F27+F32+D41+F42</f>
        <v>6</v>
      </c>
      <c r="N8" s="50">
        <f>F13+F15+D17+D22+F23+F25+D27+F41+D42+D32</f>
        <v>17</v>
      </c>
      <c r="O8" s="4">
        <f t="shared" si="3"/>
        <v>-11</v>
      </c>
      <c r="P8" s="6">
        <f t="shared" si="4"/>
        <v>0</v>
      </c>
      <c r="Q8" s="6">
        <f t="shared" si="5"/>
        <v>1</v>
      </c>
      <c r="R8" s="6">
        <f t="shared" si="6"/>
        <v>2.8333333333333335</v>
      </c>
      <c r="V8" s="10" t="s">
        <v>54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8" t="s">
        <v>33</v>
      </c>
      <c r="W9">
        <f t="shared" si="0"/>
        <v>2</v>
      </c>
    </row>
    <row r="10" spans="1:23" x14ac:dyDescent="0.15">
      <c r="A10" s="15"/>
      <c r="B10" s="15"/>
      <c r="V10" t="s">
        <v>68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0" t="s">
        <v>74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8" t="s">
        <v>55</v>
      </c>
      <c r="W12">
        <f t="shared" si="0"/>
        <v>1</v>
      </c>
    </row>
    <row r="13" spans="1:23" x14ac:dyDescent="0.15">
      <c r="C13" s="1" t="s">
        <v>11</v>
      </c>
      <c r="D13" s="1">
        <v>0</v>
      </c>
      <c r="E13" s="1" t="s">
        <v>4</v>
      </c>
      <c r="F13" s="1">
        <v>1</v>
      </c>
      <c r="G13" s="1" t="s">
        <v>9</v>
      </c>
      <c r="I13" s="20" t="s">
        <v>538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8" t="s">
        <v>75</v>
      </c>
      <c r="W13">
        <f t="shared" si="0"/>
        <v>1</v>
      </c>
    </row>
    <row r="14" spans="1:23" x14ac:dyDescent="0.15">
      <c r="C14" s="1" t="s">
        <v>9</v>
      </c>
      <c r="D14" s="1">
        <v>3</v>
      </c>
      <c r="E14" s="1" t="s">
        <v>4</v>
      </c>
      <c r="F14" s="1">
        <v>2</v>
      </c>
      <c r="G14" s="1" t="s">
        <v>8</v>
      </c>
      <c r="I14" s="20" t="s">
        <v>530</v>
      </c>
      <c r="J14" s="20" t="s">
        <v>530</v>
      </c>
      <c r="K14" s="20" t="s">
        <v>531</v>
      </c>
      <c r="L14" s="20" t="s">
        <v>532</v>
      </c>
      <c r="M14" s="20" t="s">
        <v>532</v>
      </c>
      <c r="N14" s="20"/>
      <c r="O14" s="20"/>
      <c r="P14" s="20"/>
      <c r="Q14" s="20"/>
      <c r="R14" s="20"/>
      <c r="S14" s="20"/>
      <c r="V14" s="9" t="s">
        <v>30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8" t="s">
        <v>77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8" t="s">
        <v>273</v>
      </c>
      <c r="W16">
        <f t="shared" si="0"/>
        <v>1</v>
      </c>
    </row>
    <row r="17" spans="3:23" x14ac:dyDescent="0.15">
      <c r="C17" s="1" t="s">
        <v>8</v>
      </c>
      <c r="D17" s="1">
        <v>4</v>
      </c>
      <c r="E17" s="1" t="s">
        <v>4</v>
      </c>
      <c r="F17" s="1">
        <v>1</v>
      </c>
      <c r="G17" s="1" t="s">
        <v>11</v>
      </c>
      <c r="I17" s="20" t="s">
        <v>518</v>
      </c>
      <c r="J17" s="20" t="s">
        <v>519</v>
      </c>
      <c r="K17" s="20" t="s">
        <v>520</v>
      </c>
      <c r="L17" s="20" t="s">
        <v>40</v>
      </c>
      <c r="M17" s="20" t="s">
        <v>38</v>
      </c>
      <c r="N17" s="20"/>
      <c r="O17" s="20"/>
      <c r="P17" s="20"/>
      <c r="Q17" s="20"/>
      <c r="R17" s="20"/>
      <c r="S17" s="20"/>
      <c r="V17" s="10" t="s">
        <v>58</v>
      </c>
      <c r="W17">
        <f t="shared" si="0"/>
        <v>1</v>
      </c>
    </row>
    <row r="18" spans="3:23" x14ac:dyDescent="0.15">
      <c r="C18" s="1" t="s">
        <v>9</v>
      </c>
      <c r="D18" s="1">
        <v>2</v>
      </c>
      <c r="E18" s="1" t="s">
        <v>4</v>
      </c>
      <c r="F18" s="1">
        <v>1</v>
      </c>
      <c r="G18" s="1" t="s">
        <v>6</v>
      </c>
      <c r="I18" s="20" t="s">
        <v>521</v>
      </c>
      <c r="J18" s="20" t="s">
        <v>522</v>
      </c>
      <c r="K18" s="20" t="s">
        <v>523</v>
      </c>
      <c r="L18" s="20"/>
      <c r="M18" s="20"/>
      <c r="N18" s="20"/>
      <c r="O18" s="20"/>
      <c r="P18" s="20"/>
      <c r="Q18" s="20"/>
      <c r="R18" s="20"/>
      <c r="S18" s="20"/>
      <c r="V18" s="9" t="s">
        <v>40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0" t="s">
        <v>51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8" t="s">
        <v>65</v>
      </c>
      <c r="W20">
        <f t="shared" si="0"/>
        <v>1</v>
      </c>
    </row>
    <row r="21" spans="3:23" x14ac:dyDescent="0.15">
      <c r="C21" s="1" t="s">
        <v>8</v>
      </c>
      <c r="D21" s="1">
        <v>3</v>
      </c>
      <c r="E21" s="1" t="s">
        <v>4</v>
      </c>
      <c r="F21" s="1">
        <v>3</v>
      </c>
      <c r="G21" s="1" t="s">
        <v>6</v>
      </c>
      <c r="H21" s="1"/>
      <c r="I21" s="20" t="s">
        <v>38</v>
      </c>
      <c r="J21" s="20" t="s">
        <v>525</v>
      </c>
      <c r="K21" s="20" t="s">
        <v>535</v>
      </c>
      <c r="L21" s="20" t="s">
        <v>536</v>
      </c>
      <c r="M21" s="20" t="s">
        <v>536</v>
      </c>
      <c r="N21" s="20" t="s">
        <v>38</v>
      </c>
      <c r="O21" s="20"/>
      <c r="P21" s="20"/>
      <c r="Q21" s="20"/>
      <c r="R21" s="20"/>
      <c r="S21" s="20"/>
      <c r="V21" s="9" t="s">
        <v>518</v>
      </c>
      <c r="W21">
        <f t="shared" si="0"/>
        <v>1</v>
      </c>
    </row>
    <row r="22" spans="3:23" x14ac:dyDescent="0.15">
      <c r="C22" s="1" t="s">
        <v>9</v>
      </c>
      <c r="D22" s="1">
        <v>1</v>
      </c>
      <c r="E22" s="1" t="s">
        <v>4</v>
      </c>
      <c r="F22" s="1">
        <v>0</v>
      </c>
      <c r="G22" s="1" t="s">
        <v>11</v>
      </c>
      <c r="I22" s="20" t="s">
        <v>528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9" t="s">
        <v>132</v>
      </c>
      <c r="W22">
        <f t="shared" si="0"/>
        <v>0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5</v>
      </c>
      <c r="G23" s="1" t="s">
        <v>6</v>
      </c>
      <c r="I23" s="20" t="s">
        <v>524</v>
      </c>
      <c r="J23" s="20" t="s">
        <v>524</v>
      </c>
      <c r="K23" s="20" t="s">
        <v>525</v>
      </c>
      <c r="L23" s="20" t="s">
        <v>55</v>
      </c>
      <c r="M23" s="20" t="s">
        <v>77</v>
      </c>
      <c r="N23" s="20" t="s">
        <v>529</v>
      </c>
      <c r="O23" s="20"/>
      <c r="P23" s="20"/>
      <c r="Q23" s="20"/>
      <c r="R23" s="20"/>
      <c r="S23" s="20"/>
      <c r="V23" s="10" t="s">
        <v>136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92</v>
      </c>
      <c r="W24">
        <f t="shared" si="0"/>
        <v>0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3</v>
      </c>
      <c r="G25" s="1" t="s">
        <v>8</v>
      </c>
      <c r="I25" s="20" t="s">
        <v>519</v>
      </c>
      <c r="J25" s="20" t="s">
        <v>38</v>
      </c>
      <c r="K25" s="20" t="s">
        <v>529</v>
      </c>
      <c r="L25" s="20" t="s">
        <v>533</v>
      </c>
      <c r="M25" s="20" t="s">
        <v>534</v>
      </c>
      <c r="N25" s="20"/>
      <c r="O25" s="20"/>
      <c r="P25" s="20"/>
      <c r="Q25" s="20"/>
      <c r="R25" s="20"/>
      <c r="S25" s="20"/>
      <c r="V25" s="10" t="s">
        <v>217</v>
      </c>
      <c r="W25">
        <f t="shared" si="0"/>
        <v>0</v>
      </c>
    </row>
    <row r="26" spans="3:23" x14ac:dyDescent="0.15">
      <c r="C26" s="1" t="s">
        <v>6</v>
      </c>
      <c r="D26" s="1">
        <v>3</v>
      </c>
      <c r="E26" s="1" t="s">
        <v>4</v>
      </c>
      <c r="F26" s="1">
        <v>1</v>
      </c>
      <c r="G26" s="1" t="s">
        <v>9</v>
      </c>
      <c r="I26" s="20" t="s">
        <v>525</v>
      </c>
      <c r="J26" s="20" t="s">
        <v>524</v>
      </c>
      <c r="K26" s="20" t="s">
        <v>525</v>
      </c>
      <c r="L26" s="20" t="s">
        <v>521</v>
      </c>
      <c r="M26" s="20"/>
      <c r="N26" s="20"/>
      <c r="O26" s="20"/>
      <c r="P26" s="20"/>
      <c r="Q26" s="20"/>
      <c r="R26" s="20"/>
      <c r="S26" s="20"/>
      <c r="V26" s="10" t="s">
        <v>129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10" t="s">
        <v>200</v>
      </c>
      <c r="W27">
        <f t="shared" si="0"/>
        <v>0</v>
      </c>
    </row>
    <row r="28" spans="3:23" x14ac:dyDescent="0.15">
      <c r="C28" s="1" t="s">
        <v>6</v>
      </c>
      <c r="D28" s="1">
        <v>6</v>
      </c>
      <c r="E28" s="1" t="s">
        <v>4</v>
      </c>
      <c r="F28" s="1">
        <v>0</v>
      </c>
      <c r="G28" s="1" t="s">
        <v>8</v>
      </c>
      <c r="I28" s="20" t="s">
        <v>524</v>
      </c>
      <c r="J28" s="20" t="s">
        <v>524</v>
      </c>
      <c r="K28" s="20" t="s">
        <v>525</v>
      </c>
      <c r="L28" s="20" t="s">
        <v>526</v>
      </c>
      <c r="M28" s="20" t="s">
        <v>527</v>
      </c>
      <c r="N28" s="20" t="s">
        <v>527</v>
      </c>
      <c r="O28" s="20"/>
      <c r="P28" s="20"/>
      <c r="Q28" s="20"/>
      <c r="R28" s="20"/>
      <c r="S28" s="20"/>
      <c r="V28" s="7" t="s">
        <v>43</v>
      </c>
      <c r="W28">
        <f t="shared" si="0"/>
        <v>0</v>
      </c>
    </row>
    <row r="29" spans="3:23" x14ac:dyDescent="0.15">
      <c r="C29" s="1" t="s">
        <v>8</v>
      </c>
      <c r="D29" s="1">
        <v>1</v>
      </c>
      <c r="E29" s="1" t="s">
        <v>4</v>
      </c>
      <c r="F29" s="1">
        <v>0</v>
      </c>
      <c r="G29" s="1" t="s">
        <v>9</v>
      </c>
      <c r="I29" s="20" t="s">
        <v>533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7" t="s">
        <v>50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8" t="s">
        <v>389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8" t="s">
        <v>84</v>
      </c>
      <c r="W31">
        <f t="shared" si="0"/>
        <v>0</v>
      </c>
    </row>
    <row r="32" spans="3:23" x14ac:dyDescent="0.15">
      <c r="C32" s="1" t="s">
        <v>6</v>
      </c>
      <c r="D32" s="1">
        <v>3</v>
      </c>
      <c r="E32" s="1" t="s">
        <v>4</v>
      </c>
      <c r="F32" s="1">
        <v>2</v>
      </c>
      <c r="G32" s="1" t="s">
        <v>11</v>
      </c>
      <c r="I32" s="20" t="s">
        <v>525</v>
      </c>
      <c r="J32" s="20" t="s">
        <v>524</v>
      </c>
      <c r="K32" s="20" t="s">
        <v>65</v>
      </c>
      <c r="L32" s="20" t="s">
        <v>534</v>
      </c>
      <c r="M32" s="20" t="s">
        <v>537</v>
      </c>
      <c r="N32" s="20"/>
      <c r="O32" s="20"/>
      <c r="P32" s="20"/>
      <c r="Q32" s="20"/>
      <c r="R32" s="20"/>
      <c r="S32" s="20"/>
      <c r="V32" s="8" t="s">
        <v>60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8" t="s">
        <v>97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9" t="s">
        <v>221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9" t="s">
        <v>124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10" t="s">
        <v>503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52" t="s">
        <v>468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3" t="s">
        <v>433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9" t="s">
        <v>32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9" t="s">
        <v>86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13" t="s">
        <v>78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8" t="s">
        <v>72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0" t="s">
        <v>412</v>
      </c>
      <c r="W43">
        <f t="shared" si="7"/>
        <v>0</v>
      </c>
    </row>
    <row r="44" spans="3:23" x14ac:dyDescent="0.15">
      <c r="V44" s="10" t="s">
        <v>66</v>
      </c>
      <c r="W44">
        <f t="shared" si="7"/>
        <v>0</v>
      </c>
    </row>
    <row r="45" spans="3:23" x14ac:dyDescent="0.15">
      <c r="V45" s="9" t="s">
        <v>62</v>
      </c>
      <c r="W45">
        <f t="shared" si="7"/>
        <v>0</v>
      </c>
    </row>
    <row r="46" spans="3:23" x14ac:dyDescent="0.15">
      <c r="V46" s="52" t="s">
        <v>82</v>
      </c>
      <c r="W46">
        <f t="shared" si="7"/>
        <v>0</v>
      </c>
    </row>
    <row r="47" spans="3:23" x14ac:dyDescent="0.15">
      <c r="V47" s="52" t="s">
        <v>455</v>
      </c>
      <c r="W47">
        <f t="shared" si="7"/>
        <v>0</v>
      </c>
    </row>
    <row r="48" spans="3:23" x14ac:dyDescent="0.15">
      <c r="V48" s="10" t="s">
        <v>458</v>
      </c>
      <c r="W48">
        <f t="shared" si="7"/>
        <v>0</v>
      </c>
    </row>
    <row r="49" spans="22:23" x14ac:dyDescent="0.15">
      <c r="V49" s="7" t="s">
        <v>27</v>
      </c>
      <c r="W49">
        <f t="shared" si="7"/>
        <v>0</v>
      </c>
    </row>
    <row r="50" spans="22:23" x14ac:dyDescent="0.15">
      <c r="V50" s="9" t="s">
        <v>435</v>
      </c>
      <c r="W50">
        <f t="shared" si="7"/>
        <v>0</v>
      </c>
    </row>
    <row r="51" spans="22:23" x14ac:dyDescent="0.15">
      <c r="V51" s="9" t="s">
        <v>204</v>
      </c>
      <c r="W51">
        <f t="shared" si="7"/>
        <v>0</v>
      </c>
    </row>
    <row r="52" spans="22:23" x14ac:dyDescent="0.15">
      <c r="V52" s="13" t="s">
        <v>113</v>
      </c>
      <c r="W52">
        <f t="shared" si="7"/>
        <v>0</v>
      </c>
    </row>
    <row r="53" spans="22:23" x14ac:dyDescent="0.15">
      <c r="V53" s="7" t="s">
        <v>29</v>
      </c>
      <c r="W53">
        <f t="shared" si="7"/>
        <v>0</v>
      </c>
    </row>
    <row r="54" spans="22:23" x14ac:dyDescent="0.15">
      <c r="V54" s="7" t="s">
        <v>181</v>
      </c>
      <c r="W54">
        <f t="shared" si="7"/>
        <v>0</v>
      </c>
    </row>
    <row r="55" spans="22:23" x14ac:dyDescent="0.15">
      <c r="V55" s="8" t="s">
        <v>410</v>
      </c>
      <c r="W55">
        <f t="shared" si="7"/>
        <v>0</v>
      </c>
    </row>
    <row r="56" spans="22:23" x14ac:dyDescent="0.15">
      <c r="V56" s="7" t="s">
        <v>413</v>
      </c>
      <c r="W56">
        <f t="shared" si="7"/>
        <v>0</v>
      </c>
    </row>
    <row r="57" spans="22:23" x14ac:dyDescent="0.15">
      <c r="V57" s="13" t="s">
        <v>416</v>
      </c>
      <c r="W57">
        <f t="shared" si="7"/>
        <v>0</v>
      </c>
    </row>
    <row r="58" spans="22:23" x14ac:dyDescent="0.15">
      <c r="V58" s="13" t="s">
        <v>37</v>
      </c>
      <c r="W58">
        <f t="shared" si="7"/>
        <v>0</v>
      </c>
    </row>
    <row r="59" spans="22:23" x14ac:dyDescent="0.15">
      <c r="V59" s="13" t="s">
        <v>425</v>
      </c>
      <c r="W59">
        <f t="shared" si="7"/>
        <v>0</v>
      </c>
    </row>
    <row r="60" spans="22:23" x14ac:dyDescent="0.15">
      <c r="V60" s="13" t="s">
        <v>426</v>
      </c>
      <c r="W60">
        <f t="shared" si="7"/>
        <v>0</v>
      </c>
    </row>
    <row r="61" spans="22:23" x14ac:dyDescent="0.15">
      <c r="V61" s="7" t="s">
        <v>53</v>
      </c>
      <c r="W61">
        <f t="shared" si="7"/>
        <v>0</v>
      </c>
    </row>
    <row r="62" spans="22:23" x14ac:dyDescent="0.15">
      <c r="V62" s="8" t="s">
        <v>80</v>
      </c>
      <c r="W62">
        <f t="shared" si="7"/>
        <v>0</v>
      </c>
    </row>
    <row r="63" spans="22:23" x14ac:dyDescent="0.15">
      <c r="V63" s="10" t="s">
        <v>36</v>
      </c>
      <c r="W63">
        <f t="shared" si="7"/>
        <v>0</v>
      </c>
    </row>
    <row r="64" spans="22:23" x14ac:dyDescent="0.15">
      <c r="V64" s="10" t="s">
        <v>103</v>
      </c>
      <c r="W64">
        <f t="shared" si="7"/>
        <v>0</v>
      </c>
    </row>
    <row r="65" spans="22:23" x14ac:dyDescent="0.15">
      <c r="V65" s="8" t="s">
        <v>394</v>
      </c>
      <c r="W65">
        <f t="shared" si="7"/>
        <v>0</v>
      </c>
    </row>
    <row r="66" spans="22:23" x14ac:dyDescent="0.15">
      <c r="V66" s="7" t="s">
        <v>392</v>
      </c>
      <c r="W66">
        <f t="shared" ref="W66:W97" si="8">COUNTIF($I$12:$U$999,V66)</f>
        <v>0</v>
      </c>
    </row>
    <row r="67" spans="22:23" x14ac:dyDescent="0.15">
      <c r="V67" s="10" t="s">
        <v>121</v>
      </c>
      <c r="W67">
        <f t="shared" si="8"/>
        <v>0</v>
      </c>
    </row>
    <row r="68" spans="22:23" x14ac:dyDescent="0.15">
      <c r="V68" s="9" t="s">
        <v>39</v>
      </c>
      <c r="W68">
        <f t="shared" si="8"/>
        <v>0</v>
      </c>
    </row>
    <row r="69" spans="22:23" x14ac:dyDescent="0.15">
      <c r="V69" s="7" t="s">
        <v>34</v>
      </c>
      <c r="W69">
        <f t="shared" si="8"/>
        <v>0</v>
      </c>
    </row>
    <row r="70" spans="22:23" x14ac:dyDescent="0.15">
      <c r="V70" s="8" t="s">
        <v>319</v>
      </c>
      <c r="W70">
        <f t="shared" si="8"/>
        <v>0</v>
      </c>
    </row>
    <row r="71" spans="22:23" x14ac:dyDescent="0.15">
      <c r="V71" s="9" t="s">
        <v>316</v>
      </c>
      <c r="W71">
        <f t="shared" si="8"/>
        <v>0</v>
      </c>
    </row>
    <row r="72" spans="22:23" x14ac:dyDescent="0.15">
      <c r="V72" s="10" t="s">
        <v>101</v>
      </c>
      <c r="W72">
        <f t="shared" si="8"/>
        <v>0</v>
      </c>
    </row>
    <row r="73" spans="22:23" x14ac:dyDescent="0.15">
      <c r="V73" s="10" t="s">
        <v>301</v>
      </c>
      <c r="W73">
        <f t="shared" si="8"/>
        <v>0</v>
      </c>
    </row>
    <row r="74" spans="22:23" x14ac:dyDescent="0.15">
      <c r="V74" s="10" t="s">
        <v>261</v>
      </c>
      <c r="W74">
        <f t="shared" si="8"/>
        <v>0</v>
      </c>
    </row>
    <row r="75" spans="22:23" x14ac:dyDescent="0.15">
      <c r="V75" s="9" t="s">
        <v>100</v>
      </c>
      <c r="W75">
        <f t="shared" si="8"/>
        <v>0</v>
      </c>
    </row>
    <row r="76" spans="22:23" x14ac:dyDescent="0.15">
      <c r="V76" s="13" t="s">
        <v>63</v>
      </c>
      <c r="W76">
        <f t="shared" si="8"/>
        <v>0</v>
      </c>
    </row>
    <row r="77" spans="22:23" x14ac:dyDescent="0.15">
      <c r="V77" s="13" t="s">
        <v>213</v>
      </c>
      <c r="W77">
        <f t="shared" si="8"/>
        <v>0</v>
      </c>
    </row>
    <row r="78" spans="22:23" x14ac:dyDescent="0.15">
      <c r="V78" s="8" t="s">
        <v>148</v>
      </c>
      <c r="W78">
        <f t="shared" si="8"/>
        <v>0</v>
      </c>
    </row>
    <row r="79" spans="22:23" x14ac:dyDescent="0.15">
      <c r="V79" s="13" t="s">
        <v>206</v>
      </c>
      <c r="W79">
        <f t="shared" si="8"/>
        <v>0</v>
      </c>
    </row>
    <row r="80" spans="22:23" x14ac:dyDescent="0.15">
      <c r="V80" s="13" t="s">
        <v>96</v>
      </c>
      <c r="W80">
        <f t="shared" si="8"/>
        <v>0</v>
      </c>
    </row>
    <row r="81" spans="22:23" x14ac:dyDescent="0.15">
      <c r="V81" s="9" t="s">
        <v>216</v>
      </c>
      <c r="W81">
        <f t="shared" si="8"/>
        <v>0</v>
      </c>
    </row>
    <row r="82" spans="22:23" x14ac:dyDescent="0.15">
      <c r="V82" s="8" t="s">
        <v>179</v>
      </c>
      <c r="W82">
        <f t="shared" si="8"/>
        <v>0</v>
      </c>
    </row>
    <row r="83" spans="22:23" x14ac:dyDescent="0.15">
      <c r="V83" s="9" t="s">
        <v>59</v>
      </c>
      <c r="W83">
        <f t="shared" si="8"/>
        <v>0</v>
      </c>
    </row>
    <row r="84" spans="22:23" x14ac:dyDescent="0.15">
      <c r="V84" s="7" t="s">
        <v>166</v>
      </c>
      <c r="W84">
        <f t="shared" si="8"/>
        <v>0</v>
      </c>
    </row>
    <row r="85" spans="22:23" x14ac:dyDescent="0.15">
      <c r="V85" s="19" t="s">
        <v>128</v>
      </c>
      <c r="W85">
        <f t="shared" si="8"/>
        <v>0</v>
      </c>
    </row>
    <row r="86" spans="22:23" x14ac:dyDescent="0.15">
      <c r="V86" s="19" t="s">
        <v>126</v>
      </c>
      <c r="W86">
        <f t="shared" si="8"/>
        <v>0</v>
      </c>
    </row>
    <row r="87" spans="22:23" x14ac:dyDescent="0.15">
      <c r="V87" s="13" t="s">
        <v>115</v>
      </c>
      <c r="W87">
        <f t="shared" si="8"/>
        <v>0</v>
      </c>
    </row>
    <row r="88" spans="22:23" x14ac:dyDescent="0.15">
      <c r="V88" s="13" t="s">
        <v>118</v>
      </c>
      <c r="W88">
        <f t="shared" si="8"/>
        <v>0</v>
      </c>
    </row>
    <row r="89" spans="22:23" x14ac:dyDescent="0.15">
      <c r="V89" s="7" t="s">
        <v>44</v>
      </c>
      <c r="W89">
        <f t="shared" si="8"/>
        <v>0</v>
      </c>
    </row>
    <row r="90" spans="22:23" x14ac:dyDescent="0.15">
      <c r="V90" s="7" t="s">
        <v>28</v>
      </c>
      <c r="W90">
        <f t="shared" si="8"/>
        <v>0</v>
      </c>
    </row>
    <row r="91" spans="22:23" x14ac:dyDescent="0.15">
      <c r="V91" s="13" t="s">
        <v>122</v>
      </c>
      <c r="W91">
        <f t="shared" si="8"/>
        <v>0</v>
      </c>
    </row>
    <row r="92" spans="22:23" x14ac:dyDescent="0.15">
      <c r="V92" s="13" t="s">
        <v>123</v>
      </c>
      <c r="W92">
        <f t="shared" si="8"/>
        <v>0</v>
      </c>
    </row>
    <row r="93" spans="22:23" x14ac:dyDescent="0.15">
      <c r="V93" s="9" t="s">
        <v>125</v>
      </c>
      <c r="W93">
        <f t="shared" si="8"/>
        <v>0</v>
      </c>
    </row>
    <row r="94" spans="22:23" x14ac:dyDescent="0.15">
      <c r="V94" s="19" t="s">
        <v>64</v>
      </c>
      <c r="W94">
        <f t="shared" si="8"/>
        <v>0</v>
      </c>
    </row>
    <row r="95" spans="22:23" x14ac:dyDescent="0.15">
      <c r="V95" s="19" t="s">
        <v>130</v>
      </c>
      <c r="W95">
        <f t="shared" si="8"/>
        <v>0</v>
      </c>
    </row>
    <row r="96" spans="22:23" x14ac:dyDescent="0.15">
      <c r="V96" s="13" t="s">
        <v>42</v>
      </c>
      <c r="W96">
        <f t="shared" si="8"/>
        <v>0</v>
      </c>
    </row>
    <row r="97" spans="22:23" x14ac:dyDescent="0.15">
      <c r="V97" s="10" t="s">
        <v>114</v>
      </c>
      <c r="W97">
        <f t="shared" si="8"/>
        <v>0</v>
      </c>
    </row>
    <row r="98" spans="22:23" x14ac:dyDescent="0.15">
      <c r="V98" s="10" t="s">
        <v>105</v>
      </c>
      <c r="W98">
        <f t="shared" ref="W98:W122" si="9">COUNTIF($I$12:$U$999,V98)</f>
        <v>0</v>
      </c>
    </row>
    <row r="99" spans="22:23" x14ac:dyDescent="0.15">
      <c r="V99" s="9" t="s">
        <v>112</v>
      </c>
      <c r="W99">
        <f t="shared" si="9"/>
        <v>0</v>
      </c>
    </row>
    <row r="100" spans="22:23" x14ac:dyDescent="0.15">
      <c r="V100" s="19" t="s">
        <v>57</v>
      </c>
      <c r="W100">
        <f t="shared" si="9"/>
        <v>0</v>
      </c>
    </row>
    <row r="101" spans="22:23" x14ac:dyDescent="0.15">
      <c r="V101" s="7" t="s">
        <v>45</v>
      </c>
      <c r="W101">
        <f t="shared" si="9"/>
        <v>0</v>
      </c>
    </row>
    <row r="102" spans="22:23" x14ac:dyDescent="0.15">
      <c r="V102" s="10" t="s">
        <v>85</v>
      </c>
      <c r="W102">
        <f t="shared" si="9"/>
        <v>0</v>
      </c>
    </row>
    <row r="103" spans="22:23" x14ac:dyDescent="0.15">
      <c r="V103" s="7" t="s">
        <v>102</v>
      </c>
      <c r="W103">
        <f t="shared" si="9"/>
        <v>0</v>
      </c>
    </row>
    <row r="104" spans="22:23" x14ac:dyDescent="0.15">
      <c r="V104" s="19" t="s">
        <v>93</v>
      </c>
      <c r="W104">
        <f t="shared" si="9"/>
        <v>0</v>
      </c>
    </row>
    <row r="105" spans="22:23" x14ac:dyDescent="0.15">
      <c r="V105" s="13" t="s">
        <v>79</v>
      </c>
      <c r="W105">
        <f t="shared" si="9"/>
        <v>0</v>
      </c>
    </row>
    <row r="106" spans="22:23" x14ac:dyDescent="0.15">
      <c r="V106" s="8" t="s">
        <v>107</v>
      </c>
      <c r="W106">
        <f t="shared" si="9"/>
        <v>0</v>
      </c>
    </row>
    <row r="107" spans="22:23" x14ac:dyDescent="0.15">
      <c r="V107" s="8" t="s">
        <v>127</v>
      </c>
      <c r="W107">
        <f t="shared" si="9"/>
        <v>0</v>
      </c>
    </row>
    <row r="108" spans="22:23" x14ac:dyDescent="0.15">
      <c r="V108" s="13" t="s">
        <v>109</v>
      </c>
      <c r="W108">
        <f t="shared" si="9"/>
        <v>0</v>
      </c>
    </row>
    <row r="109" spans="22:23" x14ac:dyDescent="0.15">
      <c r="V109" s="7" t="s">
        <v>110</v>
      </c>
      <c r="W109">
        <f t="shared" si="9"/>
        <v>0</v>
      </c>
    </row>
    <row r="110" spans="22:23" x14ac:dyDescent="0.15">
      <c r="V110" s="13" t="s">
        <v>111</v>
      </c>
      <c r="W110">
        <f t="shared" si="9"/>
        <v>0</v>
      </c>
    </row>
    <row r="111" spans="22:23" x14ac:dyDescent="0.15">
      <c r="V111" s="9" t="s">
        <v>98</v>
      </c>
      <c r="W111">
        <f t="shared" si="9"/>
        <v>0</v>
      </c>
    </row>
    <row r="112" spans="22:23" x14ac:dyDescent="0.15">
      <c r="V112" s="19" t="s">
        <v>99</v>
      </c>
      <c r="W112">
        <f t="shared" si="9"/>
        <v>0</v>
      </c>
    </row>
    <row r="113" spans="22:23" x14ac:dyDescent="0.15">
      <c r="V113" s="8" t="s">
        <v>90</v>
      </c>
      <c r="W113">
        <f t="shared" si="9"/>
        <v>0</v>
      </c>
    </row>
    <row r="114" spans="22:23" x14ac:dyDescent="0.15">
      <c r="V114" s="7" t="s">
        <v>95</v>
      </c>
      <c r="W114">
        <f t="shared" si="9"/>
        <v>0</v>
      </c>
    </row>
    <row r="115" spans="22:23" x14ac:dyDescent="0.15">
      <c r="V115" s="9" t="s">
        <v>47</v>
      </c>
      <c r="W115">
        <f t="shared" si="9"/>
        <v>0</v>
      </c>
    </row>
    <row r="116" spans="22:23" x14ac:dyDescent="0.15">
      <c r="V116" s="19" t="s">
        <v>49</v>
      </c>
      <c r="W116">
        <f t="shared" si="9"/>
        <v>0</v>
      </c>
    </row>
    <row r="117" spans="22:23" x14ac:dyDescent="0.15">
      <c r="V117" s="7" t="s">
        <v>87</v>
      </c>
      <c r="W117">
        <f t="shared" si="9"/>
        <v>0</v>
      </c>
    </row>
    <row r="118" spans="22:23" x14ac:dyDescent="0.15">
      <c r="V118" s="8" t="s">
        <v>91</v>
      </c>
      <c r="W118">
        <f t="shared" si="9"/>
        <v>0</v>
      </c>
    </row>
    <row r="119" spans="22:23" x14ac:dyDescent="0.15">
      <c r="V119" s="7" t="s">
        <v>69</v>
      </c>
      <c r="W119">
        <f t="shared" si="9"/>
        <v>0</v>
      </c>
    </row>
    <row r="120" spans="22:23" x14ac:dyDescent="0.15">
      <c r="V120" s="9" t="s">
        <v>67</v>
      </c>
      <c r="W120">
        <f t="shared" si="9"/>
        <v>0</v>
      </c>
    </row>
    <row r="121" spans="22:23" x14ac:dyDescent="0.15">
      <c r="V121" s="19" t="s">
        <v>56</v>
      </c>
      <c r="W121">
        <f t="shared" si="9"/>
        <v>0</v>
      </c>
    </row>
    <row r="122" spans="22:23" x14ac:dyDescent="0.15">
      <c r="V122" s="8" t="s">
        <v>335</v>
      </c>
      <c r="W122">
        <f t="shared" si="9"/>
        <v>0</v>
      </c>
    </row>
  </sheetData>
  <sortState ref="V2:W122">
    <sortCondition descending="1" ref="W2:W122"/>
  </sortState>
  <mergeCells count="2">
    <mergeCell ref="Q1:R1"/>
    <mergeCell ref="C11:G11"/>
  </mergeCells>
  <phoneticPr fontId="1"/>
  <conditionalFormatting sqref="F2:F8">
    <cfRule type="cellIs" dxfId="92" priority="8" operator="equal">
      <formula>28</formula>
    </cfRule>
    <cfRule type="cellIs" dxfId="91" priority="9" operator="equal">
      <formula>1</formula>
    </cfRule>
  </conditionalFormatting>
  <conditionalFormatting sqref="F3:F8">
    <cfRule type="cellIs" dxfId="90" priority="7" operator="equal">
      <formula>2</formula>
    </cfRule>
  </conditionalFormatting>
  <conditionalFormatting sqref="C13:G42 J13:J14 K13:L13 J18:K19 L19:O19">
    <cfRule type="cellIs" dxfId="89" priority="1" operator="equal">
      <formula>"平井"</formula>
    </cfRule>
    <cfRule type="cellIs" dxfId="88" priority="2" operator="equal">
      <formula>"宇野"</formula>
    </cfRule>
    <cfRule type="cellIs" dxfId="87" priority="3" operator="equal">
      <formula>"今井"</formula>
    </cfRule>
    <cfRule type="cellIs" dxfId="86" priority="4" operator="equal">
      <formula>"菊地"</formula>
    </cfRule>
    <cfRule type="cellIs" dxfId="85" priority="5" operator="equal">
      <formula>"小林"</formula>
    </cfRule>
    <cfRule type="cellIs" dxfId="84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workbookViewId="0">
      <selection activeCell="I13" sqref="I13:P4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542</v>
      </c>
      <c r="D1" s="28"/>
      <c r="E1" s="28"/>
      <c r="F1" s="28"/>
      <c r="G1" s="29"/>
      <c r="H1" s="29"/>
      <c r="Q1" s="55">
        <v>44037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7" t="s">
        <v>29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602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81</v>
      </c>
      <c r="W3">
        <f t="shared" si="0"/>
        <v>5</v>
      </c>
    </row>
    <row r="4" spans="1:23" ht="15" thickTop="1" thickBot="1" x14ac:dyDescent="0.2">
      <c r="A4" s="30" t="s">
        <v>83</v>
      </c>
      <c r="B4" t="s">
        <v>603</v>
      </c>
      <c r="D4" s="1"/>
      <c r="F4" s="18">
        <v>5</v>
      </c>
      <c r="G4" s="17" t="s">
        <v>6</v>
      </c>
      <c r="H4" s="4">
        <f t="shared" ref="H4:H8" si="1">J4*3+K4</f>
        <v>2</v>
      </c>
      <c r="I4" s="4">
        <f t="shared" ref="I4:I8" si="2">J4+K4+L4</f>
        <v>8</v>
      </c>
      <c r="J4" s="5">
        <v>0</v>
      </c>
      <c r="K4" s="5">
        <v>2</v>
      </c>
      <c r="L4" s="5">
        <v>6</v>
      </c>
      <c r="M4" s="50">
        <f>F18+F21+F23+D24+F30+D32+F37+D26+D28+D35</f>
        <v>12</v>
      </c>
      <c r="N4" s="50">
        <f>D18+D21+D23+F24+F26+F28+D30+F32+D37+F35</f>
        <v>26</v>
      </c>
      <c r="O4" s="4">
        <f t="shared" ref="O4:O8" si="3">M4-N4</f>
        <v>-14</v>
      </c>
      <c r="P4" s="6">
        <f t="shared" ref="P4:P8" si="4">H4/I4</f>
        <v>0.25</v>
      </c>
      <c r="Q4" s="6">
        <f t="shared" ref="Q4:Q8" si="5">M4/I4</f>
        <v>1.5</v>
      </c>
      <c r="R4" s="6">
        <f t="shared" ref="R4:R8" si="6">N4/I4</f>
        <v>3.25</v>
      </c>
      <c r="V4" s="8" t="s">
        <v>84</v>
      </c>
      <c r="W4">
        <f t="shared" si="0"/>
        <v>5</v>
      </c>
    </row>
    <row r="5" spans="1:23" ht="15" thickTop="1" thickBot="1" x14ac:dyDescent="0.2">
      <c r="A5" s="30" t="s">
        <v>25</v>
      </c>
      <c r="B5" t="s">
        <v>604</v>
      </c>
      <c r="D5" s="1"/>
      <c r="F5" s="18">
        <v>1</v>
      </c>
      <c r="G5" s="17" t="s">
        <v>8</v>
      </c>
      <c r="H5" s="4">
        <f t="shared" si="1"/>
        <v>17</v>
      </c>
      <c r="I5" s="4">
        <f t="shared" si="2"/>
        <v>8</v>
      </c>
      <c r="J5" s="5">
        <v>5</v>
      </c>
      <c r="K5" s="5">
        <v>2</v>
      </c>
      <c r="L5" s="5">
        <v>1</v>
      </c>
      <c r="M5" s="50">
        <f>F14+D17+D19+D21+F25+F28+D29+F31+D33+F36</f>
        <v>21</v>
      </c>
      <c r="N5" s="50">
        <f>F17+F19+D25+F29+D36+F33+F21+D28+D31+D14</f>
        <v>14</v>
      </c>
      <c r="O5" s="4">
        <f t="shared" si="3"/>
        <v>7</v>
      </c>
      <c r="P5" s="6">
        <f t="shared" si="4"/>
        <v>2.125</v>
      </c>
      <c r="Q5" s="6">
        <f t="shared" si="5"/>
        <v>2.625</v>
      </c>
      <c r="R5" s="6">
        <f t="shared" si="6"/>
        <v>1.75</v>
      </c>
      <c r="V5" s="9" t="s">
        <v>38</v>
      </c>
      <c r="W5">
        <f t="shared" si="0"/>
        <v>4</v>
      </c>
    </row>
    <row r="6" spans="1:23" ht="15" thickTop="1" thickBot="1" x14ac:dyDescent="0.2">
      <c r="A6" s="30" t="s">
        <v>24</v>
      </c>
      <c r="B6" t="s">
        <v>605</v>
      </c>
      <c r="C6" s="1">
        <v>5</v>
      </c>
      <c r="D6" s="1" t="s">
        <v>472</v>
      </c>
      <c r="F6" s="18">
        <v>4</v>
      </c>
      <c r="G6" s="17" t="s">
        <v>9</v>
      </c>
      <c r="H6" s="4">
        <f t="shared" si="1"/>
        <v>11</v>
      </c>
      <c r="I6" s="4">
        <f t="shared" si="2"/>
        <v>8</v>
      </c>
      <c r="J6" s="5">
        <v>3</v>
      </c>
      <c r="K6" s="5">
        <v>2</v>
      </c>
      <c r="L6" s="5">
        <v>3</v>
      </c>
      <c r="M6" s="50">
        <f>F13+D14+D16+D18+F20+D22+F26+F29+D34+F38</f>
        <v>13</v>
      </c>
      <c r="N6" s="50">
        <f>F14+D13+F16+F18+D20+F22+D29+F34+D26+D38</f>
        <v>9</v>
      </c>
      <c r="O6" s="4">
        <f t="shared" si="3"/>
        <v>4</v>
      </c>
      <c r="P6" s="6">
        <f t="shared" si="4"/>
        <v>1.375</v>
      </c>
      <c r="Q6" s="6">
        <f t="shared" si="5"/>
        <v>1.625</v>
      </c>
      <c r="R6" s="6">
        <f t="shared" si="6"/>
        <v>1.125</v>
      </c>
      <c r="V6" s="9" t="s">
        <v>33</v>
      </c>
      <c r="W6">
        <f t="shared" si="0"/>
        <v>4</v>
      </c>
    </row>
    <row r="7" spans="1:23" ht="15" thickTop="1" thickBot="1" x14ac:dyDescent="0.2">
      <c r="A7" s="30"/>
      <c r="B7" t="s">
        <v>607</v>
      </c>
      <c r="C7" s="1">
        <v>5</v>
      </c>
      <c r="D7" s="1" t="s">
        <v>472</v>
      </c>
      <c r="F7" s="18">
        <v>2</v>
      </c>
      <c r="G7" s="17" t="s">
        <v>10</v>
      </c>
      <c r="H7" s="4">
        <f t="shared" si="1"/>
        <v>13</v>
      </c>
      <c r="I7" s="4">
        <f t="shared" si="2"/>
        <v>8</v>
      </c>
      <c r="J7" s="5">
        <v>4</v>
      </c>
      <c r="K7" s="5">
        <v>1</v>
      </c>
      <c r="L7" s="5">
        <v>3</v>
      </c>
      <c r="M7" s="50">
        <f>F34+F35+D36+D37+D38+F40+F41+D42+F33+D39</f>
        <v>14</v>
      </c>
      <c r="N7" s="50">
        <f>D34+D33+D35+F36+F37+F39+D40+D41+F42+F38</f>
        <v>9</v>
      </c>
      <c r="O7" s="4">
        <f t="shared" si="3"/>
        <v>5</v>
      </c>
      <c r="P7" s="6">
        <f t="shared" si="4"/>
        <v>1.625</v>
      </c>
      <c r="Q7" s="6">
        <f t="shared" si="5"/>
        <v>1.75</v>
      </c>
      <c r="R7" s="6">
        <f t="shared" si="6"/>
        <v>1.125</v>
      </c>
      <c r="V7" s="8" t="s">
        <v>71</v>
      </c>
      <c r="W7">
        <f t="shared" si="0"/>
        <v>4</v>
      </c>
    </row>
    <row r="8" spans="1:23" ht="15" thickTop="1" thickBot="1" x14ac:dyDescent="0.2">
      <c r="A8" s="30"/>
      <c r="B8" t="s">
        <v>606</v>
      </c>
      <c r="C8" s="1">
        <v>5</v>
      </c>
      <c r="D8" s="1" t="s">
        <v>472</v>
      </c>
      <c r="F8" s="18">
        <v>3</v>
      </c>
      <c r="G8" s="17" t="s">
        <v>11</v>
      </c>
      <c r="H8" s="4">
        <f t="shared" si="1"/>
        <v>13</v>
      </c>
      <c r="I8" s="4">
        <f t="shared" si="2"/>
        <v>8</v>
      </c>
      <c r="J8" s="5">
        <v>4</v>
      </c>
      <c r="K8" s="5">
        <v>1</v>
      </c>
      <c r="L8" s="5">
        <v>3</v>
      </c>
      <c r="M8" s="50">
        <f>D13+D15+F17+F22+D23+D25+F27+F32+D41+F42</f>
        <v>17</v>
      </c>
      <c r="N8" s="50">
        <f>F13+F15+D17+D22+F23+F25+D27+F41+D42+D32</f>
        <v>19</v>
      </c>
      <c r="O8" s="4">
        <f t="shared" si="3"/>
        <v>-2</v>
      </c>
      <c r="P8" s="6">
        <f t="shared" si="4"/>
        <v>1.625</v>
      </c>
      <c r="Q8" s="6">
        <f t="shared" si="5"/>
        <v>2.125</v>
      </c>
      <c r="R8" s="6">
        <f t="shared" si="6"/>
        <v>2.375</v>
      </c>
      <c r="V8" s="10" t="s">
        <v>66</v>
      </c>
      <c r="W8">
        <f t="shared" si="0"/>
        <v>3</v>
      </c>
    </row>
    <row r="9" spans="1:23" ht="14.25" thickTop="1" x14ac:dyDescent="0.15">
      <c r="A9" s="15"/>
      <c r="D9" s="1"/>
      <c r="F9" s="1"/>
      <c r="O9" s="11">
        <f>SUM(O3:O8)</f>
        <v>0</v>
      </c>
      <c r="V9" s="13" t="s">
        <v>80</v>
      </c>
      <c r="W9">
        <f t="shared" si="0"/>
        <v>3</v>
      </c>
    </row>
    <row r="10" spans="1:23" x14ac:dyDescent="0.15">
      <c r="A10" s="15"/>
      <c r="B10" s="15"/>
      <c r="V10" s="10" t="s">
        <v>200</v>
      </c>
      <c r="W10">
        <f t="shared" si="0"/>
        <v>2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9" t="s">
        <v>221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9" t="s">
        <v>62</v>
      </c>
      <c r="W12">
        <f t="shared" si="0"/>
        <v>2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3</v>
      </c>
      <c r="G13" s="1" t="s">
        <v>9</v>
      </c>
      <c r="I13" s="20" t="s">
        <v>545</v>
      </c>
      <c r="J13" s="20" t="s">
        <v>546</v>
      </c>
      <c r="K13" s="20" t="s">
        <v>547</v>
      </c>
      <c r="L13" s="20" t="s">
        <v>66</v>
      </c>
      <c r="M13" s="20"/>
      <c r="N13" s="20"/>
      <c r="O13" s="20"/>
      <c r="P13" s="20"/>
      <c r="Q13" s="20"/>
      <c r="R13" s="20"/>
      <c r="S13" s="20"/>
      <c r="V13" s="7" t="s">
        <v>27</v>
      </c>
      <c r="W13">
        <f t="shared" si="0"/>
        <v>2</v>
      </c>
    </row>
    <row r="14" spans="1:23" x14ac:dyDescent="0.15">
      <c r="C14" s="1" t="s">
        <v>9</v>
      </c>
      <c r="D14" s="1">
        <v>4</v>
      </c>
      <c r="E14" s="1" t="s">
        <v>4</v>
      </c>
      <c r="F14" s="1">
        <v>0</v>
      </c>
      <c r="G14" s="1" t="s">
        <v>8</v>
      </c>
      <c r="I14" s="20" t="s">
        <v>557</v>
      </c>
      <c r="J14" s="20" t="s">
        <v>558</v>
      </c>
      <c r="K14" s="20" t="s">
        <v>558</v>
      </c>
      <c r="L14" s="20" t="s">
        <v>559</v>
      </c>
      <c r="M14" s="20"/>
      <c r="N14" s="20"/>
      <c r="O14" s="20"/>
      <c r="P14" s="20"/>
      <c r="Q14" s="20"/>
      <c r="R14" s="20"/>
      <c r="S14" s="20"/>
      <c r="V14" s="13" t="s">
        <v>122</v>
      </c>
      <c r="W14">
        <f t="shared" si="0"/>
        <v>2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10" t="s">
        <v>74</v>
      </c>
      <c r="W15">
        <f t="shared" si="0"/>
        <v>2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7" t="s">
        <v>50</v>
      </c>
      <c r="W16">
        <f t="shared" si="0"/>
        <v>2</v>
      </c>
    </row>
    <row r="17" spans="3:23" x14ac:dyDescent="0.15">
      <c r="C17" s="1" t="s">
        <v>8</v>
      </c>
      <c r="D17" s="1">
        <v>4</v>
      </c>
      <c r="E17" s="1" t="s">
        <v>4</v>
      </c>
      <c r="F17" s="1">
        <v>0</v>
      </c>
      <c r="G17" s="1" t="s">
        <v>11</v>
      </c>
      <c r="I17" s="20" t="s">
        <v>221</v>
      </c>
      <c r="J17" s="20" t="s">
        <v>543</v>
      </c>
      <c r="K17" s="20" t="s">
        <v>38</v>
      </c>
      <c r="L17" s="20" t="s">
        <v>544</v>
      </c>
      <c r="M17" s="20"/>
      <c r="N17" s="20"/>
      <c r="O17" s="20"/>
      <c r="P17" s="20"/>
      <c r="Q17" s="20"/>
      <c r="R17" s="20"/>
      <c r="S17" s="20"/>
      <c r="V17" s="9" t="s">
        <v>40</v>
      </c>
      <c r="W17">
        <f t="shared" si="0"/>
        <v>2</v>
      </c>
    </row>
    <row r="18" spans="3:23" x14ac:dyDescent="0.15">
      <c r="C18" s="1" t="s">
        <v>9</v>
      </c>
      <c r="D18" s="1">
        <v>2</v>
      </c>
      <c r="E18" s="1" t="s">
        <v>4</v>
      </c>
      <c r="F18" s="1">
        <v>1</v>
      </c>
      <c r="G18" s="1" t="s">
        <v>6</v>
      </c>
      <c r="I18" s="20" t="s">
        <v>575</v>
      </c>
      <c r="J18" s="20" t="s">
        <v>576</v>
      </c>
      <c r="K18" s="20" t="s">
        <v>577</v>
      </c>
      <c r="L18" s="20"/>
      <c r="M18" s="20"/>
      <c r="N18" s="20"/>
      <c r="O18" s="20"/>
      <c r="P18" s="20"/>
      <c r="Q18" s="20"/>
      <c r="R18" s="20"/>
      <c r="S18" s="20"/>
      <c r="V18" s="13" t="s">
        <v>591</v>
      </c>
      <c r="W18">
        <f t="shared" si="0"/>
        <v>2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0" t="s">
        <v>54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10" t="s">
        <v>136</v>
      </c>
      <c r="W20">
        <f t="shared" si="0"/>
        <v>1</v>
      </c>
    </row>
    <row r="21" spans="3:23" x14ac:dyDescent="0.15">
      <c r="C21" s="1" t="s">
        <v>8</v>
      </c>
      <c r="D21" s="1">
        <v>5</v>
      </c>
      <c r="E21" s="1" t="s">
        <v>4</v>
      </c>
      <c r="F21" s="1">
        <v>3</v>
      </c>
      <c r="G21" s="1" t="s">
        <v>6</v>
      </c>
      <c r="H21" s="1"/>
      <c r="I21" s="20" t="s">
        <v>593</v>
      </c>
      <c r="J21" s="20" t="s">
        <v>594</v>
      </c>
      <c r="K21" s="20" t="s">
        <v>595</v>
      </c>
      <c r="L21" s="20" t="s">
        <v>573</v>
      </c>
      <c r="M21" s="20" t="s">
        <v>81</v>
      </c>
      <c r="N21" s="20" t="s">
        <v>593</v>
      </c>
      <c r="O21" s="20" t="s">
        <v>596</v>
      </c>
      <c r="P21" s="20" t="s">
        <v>597</v>
      </c>
      <c r="Q21" s="20"/>
      <c r="R21" s="20"/>
      <c r="S21" s="20"/>
      <c r="V21" s="10" t="s">
        <v>129</v>
      </c>
      <c r="W21">
        <f t="shared" si="0"/>
        <v>1</v>
      </c>
    </row>
    <row r="22" spans="3:23" x14ac:dyDescent="0.15">
      <c r="C22" s="1" t="s">
        <v>9</v>
      </c>
      <c r="D22" s="1">
        <v>3</v>
      </c>
      <c r="E22" s="1" t="s">
        <v>4</v>
      </c>
      <c r="F22" s="1">
        <v>4</v>
      </c>
      <c r="G22" s="1" t="s">
        <v>11</v>
      </c>
      <c r="I22" s="20" t="s">
        <v>583</v>
      </c>
      <c r="J22" s="20" t="s">
        <v>584</v>
      </c>
      <c r="K22" s="20" t="s">
        <v>585</v>
      </c>
      <c r="L22" s="20" t="s">
        <v>586</v>
      </c>
      <c r="M22" s="20" t="s">
        <v>587</v>
      </c>
      <c r="N22" s="20" t="s">
        <v>588</v>
      </c>
      <c r="O22" s="20" t="s">
        <v>588</v>
      </c>
      <c r="P22" s="20"/>
      <c r="Q22" s="20"/>
      <c r="R22" s="20"/>
      <c r="S22" s="20"/>
      <c r="V22" s="8" t="s">
        <v>72</v>
      </c>
      <c r="W22">
        <f t="shared" si="0"/>
        <v>1</v>
      </c>
    </row>
    <row r="23" spans="3:23" x14ac:dyDescent="0.15">
      <c r="C23" s="1" t="s">
        <v>11</v>
      </c>
      <c r="D23" s="1">
        <v>3</v>
      </c>
      <c r="E23" s="1" t="s">
        <v>4</v>
      </c>
      <c r="F23" s="1">
        <v>1</v>
      </c>
      <c r="G23" s="1" t="s">
        <v>6</v>
      </c>
      <c r="I23" s="20" t="s">
        <v>579</v>
      </c>
      <c r="J23" s="20" t="s">
        <v>580</v>
      </c>
      <c r="K23" s="20" t="s">
        <v>581</v>
      </c>
      <c r="L23" s="20" t="s">
        <v>582</v>
      </c>
      <c r="M23" s="20"/>
      <c r="N23" s="20"/>
      <c r="O23" s="20"/>
      <c r="P23" s="20"/>
      <c r="Q23" s="20"/>
      <c r="R23" s="20"/>
      <c r="S23" s="20"/>
      <c r="V23" s="10" t="s">
        <v>101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7" t="s">
        <v>166</v>
      </c>
      <c r="W24">
        <f t="shared" si="0"/>
        <v>1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4</v>
      </c>
      <c r="G25" s="1" t="s">
        <v>8</v>
      </c>
      <c r="I25" s="20" t="s">
        <v>567</v>
      </c>
      <c r="J25" s="20" t="s">
        <v>33</v>
      </c>
      <c r="K25" s="20" t="s">
        <v>545</v>
      </c>
      <c r="L25" s="20" t="s">
        <v>568</v>
      </c>
      <c r="M25" s="20" t="s">
        <v>569</v>
      </c>
      <c r="N25" s="20" t="s">
        <v>29</v>
      </c>
      <c r="O25" s="20"/>
      <c r="P25" s="20"/>
      <c r="Q25" s="20"/>
      <c r="R25" s="20"/>
      <c r="S25" s="20"/>
      <c r="V25" s="10" t="s">
        <v>114</v>
      </c>
      <c r="W25">
        <f t="shared" si="0"/>
        <v>1</v>
      </c>
    </row>
    <row r="26" spans="3:23" x14ac:dyDescent="0.15">
      <c r="C26" s="1" t="s">
        <v>6</v>
      </c>
      <c r="D26" s="1">
        <v>0</v>
      </c>
      <c r="E26" s="1" t="s">
        <v>4</v>
      </c>
      <c r="F26" s="1">
        <v>0</v>
      </c>
      <c r="G26" s="1" t="s">
        <v>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13" t="s">
        <v>79</v>
      </c>
      <c r="W26">
        <f t="shared" si="0"/>
        <v>1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8" t="s">
        <v>335</v>
      </c>
      <c r="W27">
        <f t="shared" si="0"/>
        <v>1</v>
      </c>
    </row>
    <row r="28" spans="3:23" x14ac:dyDescent="0.15">
      <c r="C28" s="1" t="s">
        <v>6</v>
      </c>
      <c r="D28" s="1">
        <v>2</v>
      </c>
      <c r="E28" s="1" t="s">
        <v>4</v>
      </c>
      <c r="F28" s="1">
        <v>4</v>
      </c>
      <c r="G28" s="1" t="s">
        <v>8</v>
      </c>
      <c r="I28" s="20" t="s">
        <v>562</v>
      </c>
      <c r="J28" s="20" t="s">
        <v>563</v>
      </c>
      <c r="K28" s="20" t="s">
        <v>564</v>
      </c>
      <c r="L28" s="20" t="s">
        <v>565</v>
      </c>
      <c r="M28" s="20" t="s">
        <v>570</v>
      </c>
      <c r="N28" s="20" t="s">
        <v>566</v>
      </c>
      <c r="O28" s="20"/>
      <c r="P28" s="20"/>
      <c r="Q28" s="20"/>
      <c r="R28" s="20"/>
      <c r="S28" s="20"/>
      <c r="V28" s="13" t="s">
        <v>551</v>
      </c>
      <c r="W28">
        <f t="shared" si="0"/>
        <v>1</v>
      </c>
    </row>
    <row r="29" spans="3:23" x14ac:dyDescent="0.15">
      <c r="C29" s="1" t="s">
        <v>8</v>
      </c>
      <c r="D29" s="1">
        <v>1</v>
      </c>
      <c r="E29" s="1" t="s">
        <v>4</v>
      </c>
      <c r="F29" s="1">
        <v>1</v>
      </c>
      <c r="G29" s="1" t="s">
        <v>9</v>
      </c>
      <c r="I29" s="20" t="s">
        <v>567</v>
      </c>
      <c r="J29" s="20" t="s">
        <v>578</v>
      </c>
      <c r="K29" s="20"/>
      <c r="L29" s="20"/>
      <c r="M29" s="20"/>
      <c r="N29" s="20"/>
      <c r="O29" s="20"/>
      <c r="P29" s="20"/>
      <c r="Q29" s="20"/>
      <c r="R29" s="20"/>
      <c r="S29" s="20"/>
      <c r="V29" s="10" t="s">
        <v>41</v>
      </c>
      <c r="W29">
        <f t="shared" si="0"/>
        <v>1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t="s">
        <v>68</v>
      </c>
      <c r="W30">
        <f t="shared" si="0"/>
        <v>1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3" t="s">
        <v>37</v>
      </c>
      <c r="W31">
        <f t="shared" si="0"/>
        <v>1</v>
      </c>
    </row>
    <row r="32" spans="3:23" x14ac:dyDescent="0.15">
      <c r="C32" s="1" t="s">
        <v>6</v>
      </c>
      <c r="D32" s="1">
        <v>3</v>
      </c>
      <c r="E32" s="1" t="s">
        <v>4</v>
      </c>
      <c r="F32" s="1">
        <v>3</v>
      </c>
      <c r="G32" s="1" t="s">
        <v>11</v>
      </c>
      <c r="I32" s="20" t="s">
        <v>545</v>
      </c>
      <c r="J32" s="20" t="s">
        <v>84</v>
      </c>
      <c r="K32" s="20" t="s">
        <v>553</v>
      </c>
      <c r="L32" s="20" t="s">
        <v>554</v>
      </c>
      <c r="M32" s="20" t="s">
        <v>555</v>
      </c>
      <c r="N32" s="20" t="s">
        <v>556</v>
      </c>
      <c r="O32" s="20"/>
      <c r="P32" s="20"/>
      <c r="Q32" s="20"/>
      <c r="R32" s="20"/>
      <c r="S32" s="20"/>
      <c r="V32" s="13" t="s">
        <v>601</v>
      </c>
      <c r="W32">
        <f t="shared" si="0"/>
        <v>1</v>
      </c>
    </row>
    <row r="33" spans="3:23" x14ac:dyDescent="0.15">
      <c r="C33" s="1" t="s">
        <v>8</v>
      </c>
      <c r="D33" s="1">
        <v>2</v>
      </c>
      <c r="E33" s="1" t="s">
        <v>4</v>
      </c>
      <c r="F33" s="1">
        <v>1</v>
      </c>
      <c r="G33" s="1" t="s">
        <v>10</v>
      </c>
      <c r="H33" s="1"/>
      <c r="I33" s="20" t="s">
        <v>548</v>
      </c>
      <c r="J33" s="20" t="s">
        <v>549</v>
      </c>
      <c r="K33" s="20" t="s">
        <v>550</v>
      </c>
      <c r="L33" s="20"/>
      <c r="M33" s="20"/>
      <c r="N33" s="20"/>
      <c r="O33" s="20"/>
      <c r="P33" s="20"/>
      <c r="Q33" s="20"/>
      <c r="R33" s="20"/>
      <c r="S33" s="20"/>
      <c r="V33" s="9" t="s">
        <v>31</v>
      </c>
      <c r="W33">
        <f t="shared" si="0"/>
        <v>0</v>
      </c>
    </row>
    <row r="34" spans="3:23" x14ac:dyDescent="0.15">
      <c r="C34" s="1" t="s">
        <v>9</v>
      </c>
      <c r="D34" s="1">
        <v>0</v>
      </c>
      <c r="E34" s="1" t="s">
        <v>4</v>
      </c>
      <c r="F34" s="1">
        <v>1</v>
      </c>
      <c r="G34" s="1" t="s">
        <v>10</v>
      </c>
      <c r="H34" s="1"/>
      <c r="I34" s="20" t="s">
        <v>122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7" t="s">
        <v>422</v>
      </c>
      <c r="W34">
        <f t="shared" ref="W34:W65" si="7">COUNTIF($I$12:$U$999,V34)</f>
        <v>0</v>
      </c>
    </row>
    <row r="35" spans="3:23" x14ac:dyDescent="0.15">
      <c r="C35" s="1" t="s">
        <v>6</v>
      </c>
      <c r="D35" s="1">
        <v>1</v>
      </c>
      <c r="E35" s="1" t="s">
        <v>4</v>
      </c>
      <c r="F35" s="1">
        <v>4</v>
      </c>
      <c r="G35" s="1" t="s">
        <v>10</v>
      </c>
      <c r="I35" s="20" t="s">
        <v>571</v>
      </c>
      <c r="J35" s="20" t="s">
        <v>572</v>
      </c>
      <c r="K35" s="20" t="s">
        <v>573</v>
      </c>
      <c r="L35" s="20" t="s">
        <v>122</v>
      </c>
      <c r="M35" s="20" t="s">
        <v>574</v>
      </c>
      <c r="N35" s="20"/>
      <c r="O35" s="20"/>
      <c r="P35" s="20"/>
      <c r="Q35" s="20"/>
      <c r="R35" s="20"/>
      <c r="S35" s="20"/>
      <c r="V35" s="8" t="s">
        <v>55</v>
      </c>
      <c r="W35">
        <f t="shared" si="7"/>
        <v>0</v>
      </c>
    </row>
    <row r="36" spans="3:23" x14ac:dyDescent="0.15">
      <c r="C36" s="1" t="s">
        <v>10</v>
      </c>
      <c r="D36" s="1">
        <v>1</v>
      </c>
      <c r="E36" s="1" t="s">
        <v>4</v>
      </c>
      <c r="F36" s="1">
        <v>1</v>
      </c>
      <c r="G36" s="1" t="s">
        <v>8</v>
      </c>
      <c r="I36" s="20" t="s">
        <v>80</v>
      </c>
      <c r="J36" s="20" t="s">
        <v>567</v>
      </c>
      <c r="K36" s="20"/>
      <c r="L36" s="20"/>
      <c r="M36" s="20"/>
      <c r="N36" s="20"/>
      <c r="O36" s="20"/>
      <c r="P36" s="20"/>
      <c r="Q36" s="20"/>
      <c r="R36" s="20"/>
      <c r="S36" s="20"/>
      <c r="V36" s="8" t="s">
        <v>75</v>
      </c>
      <c r="W36">
        <f t="shared" si="7"/>
        <v>0</v>
      </c>
    </row>
    <row r="37" spans="3:23" x14ac:dyDescent="0.15">
      <c r="C37" s="1" t="s">
        <v>10</v>
      </c>
      <c r="D37" s="1">
        <v>5</v>
      </c>
      <c r="E37" s="1" t="s">
        <v>4</v>
      </c>
      <c r="F37" s="1">
        <v>1</v>
      </c>
      <c r="G37" s="1" t="s">
        <v>6</v>
      </c>
      <c r="I37" s="20" t="s">
        <v>589</v>
      </c>
      <c r="J37" s="20" t="s">
        <v>84</v>
      </c>
      <c r="K37" s="20" t="s">
        <v>590</v>
      </c>
      <c r="L37" s="20" t="s">
        <v>591</v>
      </c>
      <c r="M37" s="20" t="s">
        <v>591</v>
      </c>
      <c r="N37" s="20" t="s">
        <v>592</v>
      </c>
      <c r="O37" s="20"/>
      <c r="P37" s="20"/>
      <c r="Q37" s="20"/>
      <c r="R37" s="20"/>
      <c r="S37" s="20"/>
      <c r="V37" s="9" t="s">
        <v>30</v>
      </c>
      <c r="W37">
        <f t="shared" si="7"/>
        <v>0</v>
      </c>
    </row>
    <row r="38" spans="3:23" x14ac:dyDescent="0.15">
      <c r="C38" s="1" t="s">
        <v>10</v>
      </c>
      <c r="D38" s="1">
        <v>1</v>
      </c>
      <c r="E38" s="1" t="s">
        <v>4</v>
      </c>
      <c r="F38" s="1">
        <v>0</v>
      </c>
      <c r="G38" s="1" t="s">
        <v>9</v>
      </c>
      <c r="I38" s="20" t="s">
        <v>552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8" t="s">
        <v>77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8" t="s">
        <v>273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58</v>
      </c>
      <c r="W40">
        <f t="shared" si="7"/>
        <v>0</v>
      </c>
    </row>
    <row r="41" spans="3:23" x14ac:dyDescent="0.15">
      <c r="C41" s="1" t="s">
        <v>11</v>
      </c>
      <c r="D41" s="1">
        <v>2</v>
      </c>
      <c r="E41" s="1" t="s">
        <v>4</v>
      </c>
      <c r="F41" s="1">
        <v>0</v>
      </c>
      <c r="G41" s="1" t="s">
        <v>10</v>
      </c>
      <c r="I41" s="20" t="s">
        <v>560</v>
      </c>
      <c r="J41" s="20" t="s">
        <v>561</v>
      </c>
      <c r="K41" s="20"/>
      <c r="L41" s="20"/>
      <c r="M41" s="20"/>
      <c r="N41" s="20"/>
      <c r="O41" s="20"/>
      <c r="P41" s="20"/>
      <c r="Q41" s="20"/>
      <c r="R41" s="20"/>
      <c r="S41" s="20"/>
      <c r="V41" s="10" t="s">
        <v>51</v>
      </c>
      <c r="W41">
        <f t="shared" si="7"/>
        <v>0</v>
      </c>
    </row>
    <row r="42" spans="3:23" x14ac:dyDescent="0.15">
      <c r="C42" s="1" t="s">
        <v>10</v>
      </c>
      <c r="D42" s="1">
        <v>1</v>
      </c>
      <c r="E42" s="1" t="s">
        <v>4</v>
      </c>
      <c r="F42" s="1">
        <v>2</v>
      </c>
      <c r="G42" s="1" t="s">
        <v>11</v>
      </c>
      <c r="I42" s="20" t="s">
        <v>598</v>
      </c>
      <c r="J42" s="20" t="s">
        <v>599</v>
      </c>
      <c r="K42" s="20" t="s">
        <v>600</v>
      </c>
      <c r="L42" s="20"/>
      <c r="M42" s="20"/>
      <c r="N42" s="20"/>
      <c r="O42" s="20"/>
      <c r="P42" s="20"/>
      <c r="Q42" s="20"/>
      <c r="R42" s="20"/>
      <c r="S42" s="20"/>
      <c r="V42" s="8" t="s">
        <v>65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9" t="s">
        <v>359</v>
      </c>
      <c r="W43">
        <f t="shared" si="7"/>
        <v>0</v>
      </c>
    </row>
    <row r="44" spans="3:23" x14ac:dyDescent="0.15">
      <c r="V44" s="9" t="s">
        <v>132</v>
      </c>
      <c r="W44">
        <f t="shared" si="7"/>
        <v>0</v>
      </c>
    </row>
    <row r="45" spans="3:23" x14ac:dyDescent="0.15">
      <c r="V45" s="10" t="s">
        <v>92</v>
      </c>
      <c r="W45">
        <f t="shared" si="7"/>
        <v>0</v>
      </c>
    </row>
    <row r="46" spans="3:23" x14ac:dyDescent="0.15">
      <c r="V46" s="10" t="s">
        <v>217</v>
      </c>
      <c r="W46">
        <f t="shared" si="7"/>
        <v>0</v>
      </c>
    </row>
    <row r="47" spans="3:23" x14ac:dyDescent="0.15">
      <c r="V47" s="7" t="s">
        <v>43</v>
      </c>
      <c r="W47">
        <f t="shared" si="7"/>
        <v>0</v>
      </c>
    </row>
    <row r="48" spans="3:23" x14ac:dyDescent="0.15">
      <c r="V48" s="8" t="s">
        <v>389</v>
      </c>
      <c r="W48">
        <f t="shared" si="7"/>
        <v>0</v>
      </c>
    </row>
    <row r="49" spans="22:23" x14ac:dyDescent="0.15">
      <c r="V49" s="8" t="s">
        <v>60</v>
      </c>
      <c r="W49">
        <f t="shared" si="7"/>
        <v>0</v>
      </c>
    </row>
    <row r="50" spans="22:23" x14ac:dyDescent="0.15">
      <c r="V50" s="8" t="s">
        <v>97</v>
      </c>
      <c r="W50">
        <f t="shared" si="7"/>
        <v>0</v>
      </c>
    </row>
    <row r="51" spans="22:23" x14ac:dyDescent="0.15">
      <c r="V51" s="9" t="s">
        <v>124</v>
      </c>
      <c r="W51">
        <f t="shared" si="7"/>
        <v>0</v>
      </c>
    </row>
    <row r="52" spans="22:23" x14ac:dyDescent="0.15">
      <c r="V52" s="10" t="s">
        <v>503</v>
      </c>
      <c r="W52">
        <f t="shared" si="7"/>
        <v>0</v>
      </c>
    </row>
    <row r="53" spans="22:23" x14ac:dyDescent="0.15">
      <c r="V53" s="52" t="s">
        <v>468</v>
      </c>
      <c r="W53">
        <f t="shared" si="7"/>
        <v>0</v>
      </c>
    </row>
    <row r="54" spans="22:23" x14ac:dyDescent="0.15">
      <c r="V54" s="13" t="s">
        <v>433</v>
      </c>
      <c r="W54">
        <f t="shared" si="7"/>
        <v>0</v>
      </c>
    </row>
    <row r="55" spans="22:23" x14ac:dyDescent="0.15">
      <c r="V55" s="9" t="s">
        <v>32</v>
      </c>
      <c r="W55">
        <f t="shared" si="7"/>
        <v>0</v>
      </c>
    </row>
    <row r="56" spans="22:23" x14ac:dyDescent="0.15">
      <c r="V56" s="9" t="s">
        <v>86</v>
      </c>
      <c r="W56">
        <f t="shared" si="7"/>
        <v>0</v>
      </c>
    </row>
    <row r="57" spans="22:23" x14ac:dyDescent="0.15">
      <c r="V57" s="13" t="s">
        <v>78</v>
      </c>
      <c r="W57">
        <f t="shared" si="7"/>
        <v>0</v>
      </c>
    </row>
    <row r="58" spans="22:23" x14ac:dyDescent="0.15">
      <c r="V58" s="10" t="s">
        <v>412</v>
      </c>
      <c r="W58">
        <f t="shared" si="7"/>
        <v>0</v>
      </c>
    </row>
    <row r="59" spans="22:23" x14ac:dyDescent="0.15">
      <c r="V59" s="52" t="s">
        <v>82</v>
      </c>
      <c r="W59">
        <f t="shared" si="7"/>
        <v>0</v>
      </c>
    </row>
    <row r="60" spans="22:23" x14ac:dyDescent="0.15">
      <c r="V60" s="52" t="s">
        <v>455</v>
      </c>
      <c r="W60">
        <f t="shared" si="7"/>
        <v>0</v>
      </c>
    </row>
    <row r="61" spans="22:23" x14ac:dyDescent="0.15">
      <c r="V61" s="10" t="s">
        <v>458</v>
      </c>
      <c r="W61">
        <f t="shared" si="7"/>
        <v>0</v>
      </c>
    </row>
    <row r="62" spans="22:23" x14ac:dyDescent="0.15">
      <c r="V62" s="9" t="s">
        <v>435</v>
      </c>
      <c r="W62">
        <f t="shared" si="7"/>
        <v>0</v>
      </c>
    </row>
    <row r="63" spans="22:23" x14ac:dyDescent="0.15">
      <c r="V63" s="9" t="s">
        <v>204</v>
      </c>
      <c r="W63">
        <f t="shared" si="7"/>
        <v>0</v>
      </c>
    </row>
    <row r="64" spans="22:23" x14ac:dyDescent="0.15">
      <c r="V64" s="13" t="s">
        <v>113</v>
      </c>
      <c r="W64">
        <f t="shared" si="7"/>
        <v>0</v>
      </c>
    </row>
    <row r="65" spans="22:23" x14ac:dyDescent="0.15">
      <c r="V65" s="7" t="s">
        <v>181</v>
      </c>
      <c r="W65">
        <f t="shared" si="7"/>
        <v>0</v>
      </c>
    </row>
    <row r="66" spans="22:23" x14ac:dyDescent="0.15">
      <c r="V66" s="8" t="s">
        <v>410</v>
      </c>
      <c r="W66">
        <f t="shared" ref="W66:W97" si="8">COUNTIF($I$12:$U$999,V66)</f>
        <v>0</v>
      </c>
    </row>
    <row r="67" spans="22:23" x14ac:dyDescent="0.15">
      <c r="V67" s="7" t="s">
        <v>413</v>
      </c>
      <c r="W67">
        <f t="shared" si="8"/>
        <v>0</v>
      </c>
    </row>
    <row r="68" spans="22:23" x14ac:dyDescent="0.15">
      <c r="V68" s="13" t="s">
        <v>416</v>
      </c>
      <c r="W68">
        <f t="shared" si="8"/>
        <v>0</v>
      </c>
    </row>
    <row r="69" spans="22:23" x14ac:dyDescent="0.15">
      <c r="V69" s="13" t="s">
        <v>425</v>
      </c>
      <c r="W69">
        <f t="shared" si="8"/>
        <v>0</v>
      </c>
    </row>
    <row r="70" spans="22:23" x14ac:dyDescent="0.15">
      <c r="V70" s="13" t="s">
        <v>426</v>
      </c>
      <c r="W70">
        <f t="shared" si="8"/>
        <v>0</v>
      </c>
    </row>
    <row r="71" spans="22:23" x14ac:dyDescent="0.15">
      <c r="V71" s="7" t="s">
        <v>53</v>
      </c>
      <c r="W71">
        <f t="shared" si="8"/>
        <v>0</v>
      </c>
    </row>
    <row r="72" spans="22:23" x14ac:dyDescent="0.15">
      <c r="V72" s="10" t="s">
        <v>36</v>
      </c>
      <c r="W72">
        <f t="shared" si="8"/>
        <v>0</v>
      </c>
    </row>
    <row r="73" spans="22:23" x14ac:dyDescent="0.15">
      <c r="V73" s="10" t="s">
        <v>103</v>
      </c>
      <c r="W73">
        <f t="shared" si="8"/>
        <v>0</v>
      </c>
    </row>
    <row r="74" spans="22:23" x14ac:dyDescent="0.15">
      <c r="V74" s="8" t="s">
        <v>394</v>
      </c>
      <c r="W74">
        <f t="shared" si="8"/>
        <v>0</v>
      </c>
    </row>
    <row r="75" spans="22:23" x14ac:dyDescent="0.15">
      <c r="V75" s="7" t="s">
        <v>392</v>
      </c>
      <c r="W75">
        <f t="shared" si="8"/>
        <v>0</v>
      </c>
    </row>
    <row r="76" spans="22:23" x14ac:dyDescent="0.15">
      <c r="V76" s="10" t="s">
        <v>121</v>
      </c>
      <c r="W76">
        <f t="shared" si="8"/>
        <v>0</v>
      </c>
    </row>
    <row r="77" spans="22:23" x14ac:dyDescent="0.15">
      <c r="V77" s="9" t="s">
        <v>39</v>
      </c>
      <c r="W77">
        <f t="shared" si="8"/>
        <v>0</v>
      </c>
    </row>
    <row r="78" spans="22:23" x14ac:dyDescent="0.15">
      <c r="V78" s="7" t="s">
        <v>34</v>
      </c>
      <c r="W78">
        <f t="shared" si="8"/>
        <v>0</v>
      </c>
    </row>
    <row r="79" spans="22:23" x14ac:dyDescent="0.15">
      <c r="V79" s="8" t="s">
        <v>319</v>
      </c>
      <c r="W79">
        <f t="shared" si="8"/>
        <v>0</v>
      </c>
    </row>
    <row r="80" spans="22:23" x14ac:dyDescent="0.15">
      <c r="V80" s="9" t="s">
        <v>316</v>
      </c>
      <c r="W80">
        <f t="shared" si="8"/>
        <v>0</v>
      </c>
    </row>
    <row r="81" spans="22:23" x14ac:dyDescent="0.15">
      <c r="V81" s="10" t="s">
        <v>301</v>
      </c>
      <c r="W81">
        <f t="shared" si="8"/>
        <v>0</v>
      </c>
    </row>
    <row r="82" spans="22:23" x14ac:dyDescent="0.15">
      <c r="V82" s="10" t="s">
        <v>261</v>
      </c>
      <c r="W82">
        <f t="shared" si="8"/>
        <v>0</v>
      </c>
    </row>
    <row r="83" spans="22:23" x14ac:dyDescent="0.15">
      <c r="V83" s="9" t="s">
        <v>100</v>
      </c>
      <c r="W83">
        <f t="shared" si="8"/>
        <v>0</v>
      </c>
    </row>
    <row r="84" spans="22:23" x14ac:dyDescent="0.15">
      <c r="V84" s="13" t="s">
        <v>63</v>
      </c>
      <c r="W84">
        <f t="shared" si="8"/>
        <v>0</v>
      </c>
    </row>
    <row r="85" spans="22:23" x14ac:dyDescent="0.15">
      <c r="V85" s="13" t="s">
        <v>213</v>
      </c>
      <c r="W85">
        <f t="shared" si="8"/>
        <v>0</v>
      </c>
    </row>
    <row r="86" spans="22:23" x14ac:dyDescent="0.15">
      <c r="V86" s="8" t="s">
        <v>148</v>
      </c>
      <c r="W86">
        <f t="shared" si="8"/>
        <v>0</v>
      </c>
    </row>
    <row r="87" spans="22:23" x14ac:dyDescent="0.15">
      <c r="V87" s="13" t="s">
        <v>206</v>
      </c>
      <c r="W87">
        <f t="shared" si="8"/>
        <v>0</v>
      </c>
    </row>
    <row r="88" spans="22:23" x14ac:dyDescent="0.15">
      <c r="V88" s="13" t="s">
        <v>96</v>
      </c>
      <c r="W88">
        <f t="shared" si="8"/>
        <v>0</v>
      </c>
    </row>
    <row r="89" spans="22:23" x14ac:dyDescent="0.15">
      <c r="V89" s="9" t="s">
        <v>216</v>
      </c>
      <c r="W89">
        <f t="shared" si="8"/>
        <v>0</v>
      </c>
    </row>
    <row r="90" spans="22:23" x14ac:dyDescent="0.15">
      <c r="V90" s="8" t="s">
        <v>179</v>
      </c>
      <c r="W90">
        <f t="shared" si="8"/>
        <v>0</v>
      </c>
    </row>
    <row r="91" spans="22:23" x14ac:dyDescent="0.15">
      <c r="V91" s="9" t="s">
        <v>59</v>
      </c>
      <c r="W91">
        <f t="shared" si="8"/>
        <v>0</v>
      </c>
    </row>
    <row r="92" spans="22:23" x14ac:dyDescent="0.15">
      <c r="V92" s="19" t="s">
        <v>128</v>
      </c>
      <c r="W92">
        <f t="shared" si="8"/>
        <v>0</v>
      </c>
    </row>
    <row r="93" spans="22:23" x14ac:dyDescent="0.15">
      <c r="V93" s="19" t="s">
        <v>126</v>
      </c>
      <c r="W93">
        <f t="shared" si="8"/>
        <v>0</v>
      </c>
    </row>
    <row r="94" spans="22:23" x14ac:dyDescent="0.15">
      <c r="V94" s="13" t="s">
        <v>115</v>
      </c>
      <c r="W94">
        <f t="shared" si="8"/>
        <v>0</v>
      </c>
    </row>
    <row r="95" spans="22:23" x14ac:dyDescent="0.15">
      <c r="V95" s="13" t="s">
        <v>118</v>
      </c>
      <c r="W95">
        <f t="shared" si="8"/>
        <v>0</v>
      </c>
    </row>
    <row r="96" spans="22:23" x14ac:dyDescent="0.15">
      <c r="V96" s="7" t="s">
        <v>44</v>
      </c>
      <c r="W96">
        <f t="shared" si="8"/>
        <v>0</v>
      </c>
    </row>
    <row r="97" spans="22:23" x14ac:dyDescent="0.15">
      <c r="V97" s="7" t="s">
        <v>28</v>
      </c>
      <c r="W97">
        <f t="shared" si="8"/>
        <v>0</v>
      </c>
    </row>
    <row r="98" spans="22:23" x14ac:dyDescent="0.15">
      <c r="V98" s="13" t="s">
        <v>123</v>
      </c>
      <c r="W98">
        <f t="shared" ref="W98:W125" si="9">COUNTIF($I$12:$U$999,V98)</f>
        <v>0</v>
      </c>
    </row>
    <row r="99" spans="22:23" x14ac:dyDescent="0.15">
      <c r="V99" s="9" t="s">
        <v>125</v>
      </c>
      <c r="W99">
        <f t="shared" si="9"/>
        <v>0</v>
      </c>
    </row>
    <row r="100" spans="22:23" x14ac:dyDescent="0.15">
      <c r="V100" s="19" t="s">
        <v>64</v>
      </c>
      <c r="W100">
        <f t="shared" si="9"/>
        <v>0</v>
      </c>
    </row>
    <row r="101" spans="22:23" x14ac:dyDescent="0.15">
      <c r="V101" s="19" t="s">
        <v>130</v>
      </c>
      <c r="W101">
        <f t="shared" si="9"/>
        <v>0</v>
      </c>
    </row>
    <row r="102" spans="22:23" x14ac:dyDescent="0.15">
      <c r="V102" s="13" t="s">
        <v>42</v>
      </c>
      <c r="W102">
        <f t="shared" si="9"/>
        <v>0</v>
      </c>
    </row>
    <row r="103" spans="22:23" x14ac:dyDescent="0.15">
      <c r="V103" s="10" t="s">
        <v>105</v>
      </c>
      <c r="W103">
        <f t="shared" si="9"/>
        <v>0</v>
      </c>
    </row>
    <row r="104" spans="22:23" x14ac:dyDescent="0.15">
      <c r="V104" s="9" t="s">
        <v>112</v>
      </c>
      <c r="W104">
        <f t="shared" si="9"/>
        <v>0</v>
      </c>
    </row>
    <row r="105" spans="22:23" x14ac:dyDescent="0.15">
      <c r="V105" s="19" t="s">
        <v>57</v>
      </c>
      <c r="W105">
        <f t="shared" si="9"/>
        <v>0</v>
      </c>
    </row>
    <row r="106" spans="22:23" x14ac:dyDescent="0.15">
      <c r="V106" s="7" t="s">
        <v>45</v>
      </c>
      <c r="W106">
        <f t="shared" si="9"/>
        <v>0</v>
      </c>
    </row>
    <row r="107" spans="22:23" x14ac:dyDescent="0.15">
      <c r="V107" s="10" t="s">
        <v>85</v>
      </c>
      <c r="W107">
        <f t="shared" si="9"/>
        <v>0</v>
      </c>
    </row>
    <row r="108" spans="22:23" x14ac:dyDescent="0.15">
      <c r="V108" s="7" t="s">
        <v>102</v>
      </c>
      <c r="W108">
        <f t="shared" si="9"/>
        <v>0</v>
      </c>
    </row>
    <row r="109" spans="22:23" x14ac:dyDescent="0.15">
      <c r="V109" s="19" t="s">
        <v>93</v>
      </c>
      <c r="W109">
        <f t="shared" si="9"/>
        <v>0</v>
      </c>
    </row>
    <row r="110" spans="22:23" x14ac:dyDescent="0.15">
      <c r="V110" s="8" t="s">
        <v>107</v>
      </c>
      <c r="W110">
        <f t="shared" si="9"/>
        <v>0</v>
      </c>
    </row>
    <row r="111" spans="22:23" x14ac:dyDescent="0.15">
      <c r="V111" s="8" t="s">
        <v>127</v>
      </c>
      <c r="W111">
        <f t="shared" si="9"/>
        <v>0</v>
      </c>
    </row>
    <row r="112" spans="22:23" x14ac:dyDescent="0.15">
      <c r="V112" s="13" t="s">
        <v>109</v>
      </c>
      <c r="W112">
        <f t="shared" si="9"/>
        <v>0</v>
      </c>
    </row>
    <row r="113" spans="22:23" x14ac:dyDescent="0.15">
      <c r="V113" s="7" t="s">
        <v>110</v>
      </c>
      <c r="W113">
        <f t="shared" si="9"/>
        <v>0</v>
      </c>
    </row>
    <row r="114" spans="22:23" x14ac:dyDescent="0.15">
      <c r="V114" s="13" t="s">
        <v>111</v>
      </c>
      <c r="W114">
        <f t="shared" si="9"/>
        <v>0</v>
      </c>
    </row>
    <row r="115" spans="22:23" x14ac:dyDescent="0.15">
      <c r="V115" s="9" t="s">
        <v>98</v>
      </c>
      <c r="W115">
        <f t="shared" si="9"/>
        <v>0</v>
      </c>
    </row>
    <row r="116" spans="22:23" x14ac:dyDescent="0.15">
      <c r="V116" s="19" t="s">
        <v>99</v>
      </c>
      <c r="W116">
        <f t="shared" si="9"/>
        <v>0</v>
      </c>
    </row>
    <row r="117" spans="22:23" x14ac:dyDescent="0.15">
      <c r="V117" s="8" t="s">
        <v>90</v>
      </c>
      <c r="W117">
        <f t="shared" si="9"/>
        <v>0</v>
      </c>
    </row>
    <row r="118" spans="22:23" x14ac:dyDescent="0.15">
      <c r="V118" s="7" t="s">
        <v>95</v>
      </c>
      <c r="W118">
        <f t="shared" si="9"/>
        <v>0</v>
      </c>
    </row>
    <row r="119" spans="22:23" x14ac:dyDescent="0.15">
      <c r="V119" s="9" t="s">
        <v>47</v>
      </c>
      <c r="W119">
        <f t="shared" si="9"/>
        <v>0</v>
      </c>
    </row>
    <row r="120" spans="22:23" x14ac:dyDescent="0.15">
      <c r="V120" s="19" t="s">
        <v>49</v>
      </c>
      <c r="W120">
        <f t="shared" si="9"/>
        <v>0</v>
      </c>
    </row>
    <row r="121" spans="22:23" x14ac:dyDescent="0.15">
      <c r="V121" s="7" t="s">
        <v>87</v>
      </c>
      <c r="W121">
        <f t="shared" si="9"/>
        <v>0</v>
      </c>
    </row>
    <row r="122" spans="22:23" x14ac:dyDescent="0.15">
      <c r="V122" s="8" t="s">
        <v>91</v>
      </c>
      <c r="W122">
        <f t="shared" si="9"/>
        <v>0</v>
      </c>
    </row>
    <row r="123" spans="22:23" x14ac:dyDescent="0.15">
      <c r="V123" s="7" t="s">
        <v>69</v>
      </c>
      <c r="W123">
        <f t="shared" si="9"/>
        <v>0</v>
      </c>
    </row>
    <row r="124" spans="22:23" x14ac:dyDescent="0.15">
      <c r="V124" s="9" t="s">
        <v>67</v>
      </c>
      <c r="W124">
        <f t="shared" si="9"/>
        <v>0</v>
      </c>
    </row>
    <row r="125" spans="22:23" x14ac:dyDescent="0.15">
      <c r="V125" s="19" t="s">
        <v>56</v>
      </c>
      <c r="W125">
        <f t="shared" si="9"/>
        <v>0</v>
      </c>
    </row>
    <row r="126" spans="22:23" x14ac:dyDescent="0.15">
      <c r="W126">
        <f t="shared" ref="W126" si="10">COUNTIF($I$12:$U$999,V126)</f>
        <v>0</v>
      </c>
    </row>
  </sheetData>
  <sortState ref="V3:W125">
    <sortCondition descending="1" ref="W3:W125"/>
  </sortState>
  <mergeCells count="2">
    <mergeCell ref="Q1:R1"/>
    <mergeCell ref="C11:G11"/>
  </mergeCells>
  <phoneticPr fontId="1"/>
  <conditionalFormatting sqref="F2:F8">
    <cfRule type="cellIs" dxfId="83" priority="8" operator="equal">
      <formula>28</formula>
    </cfRule>
    <cfRule type="cellIs" dxfId="82" priority="9" operator="equal">
      <formula>1</formula>
    </cfRule>
  </conditionalFormatting>
  <conditionalFormatting sqref="F3:F8">
    <cfRule type="cellIs" dxfId="81" priority="7" operator="equal">
      <formula>2</formula>
    </cfRule>
  </conditionalFormatting>
  <conditionalFormatting sqref="J13:J14 K13:L13 J18:K19 L19:O19 C13:G42">
    <cfRule type="cellIs" dxfId="80" priority="1" operator="equal">
      <formula>"平井"</formula>
    </cfRule>
    <cfRule type="cellIs" dxfId="79" priority="2" operator="equal">
      <formula>"宇野"</formula>
    </cfRule>
    <cfRule type="cellIs" dxfId="78" priority="3" operator="equal">
      <formula>"今井"</formula>
    </cfRule>
    <cfRule type="cellIs" dxfId="77" priority="4" operator="equal">
      <formula>"菊地"</formula>
    </cfRule>
    <cfRule type="cellIs" dxfId="76" priority="5" operator="equal">
      <formula>"小林"</formula>
    </cfRule>
    <cfRule type="cellIs" dxfId="75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workbookViewId="0">
      <selection activeCell="I17" sqref="I17:P43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608</v>
      </c>
      <c r="D1" s="28"/>
      <c r="E1" s="28"/>
      <c r="F1" s="28"/>
      <c r="G1" s="29"/>
      <c r="H1" s="29"/>
      <c r="Q1" s="55">
        <v>44037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31</v>
      </c>
      <c r="W2">
        <f t="shared" ref="W2:W33" si="0">COUNTIF($I$12:$U$999,V2)</f>
        <v>6</v>
      </c>
    </row>
    <row r="3" spans="1:23" ht="15" thickTop="1" thickBot="1" x14ac:dyDescent="0.2">
      <c r="A3" s="30" t="s">
        <v>23</v>
      </c>
      <c r="B3" s="14" t="s">
        <v>625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8" t="s">
        <v>621</v>
      </c>
      <c r="W3">
        <f t="shared" si="0"/>
        <v>4</v>
      </c>
    </row>
    <row r="4" spans="1:23" ht="15" thickTop="1" thickBot="1" x14ac:dyDescent="0.2">
      <c r="A4" s="30" t="s">
        <v>83</v>
      </c>
      <c r="B4" t="s">
        <v>626</v>
      </c>
      <c r="D4" s="1"/>
      <c r="F4" s="18">
        <v>2</v>
      </c>
      <c r="G4" s="17" t="s">
        <v>6</v>
      </c>
      <c r="H4" s="4">
        <f t="shared" ref="H4:H8" si="1">J4*3+K4</f>
        <v>9</v>
      </c>
      <c r="I4" s="4">
        <f t="shared" ref="I4:I8" si="2">J4+K4+L4</f>
        <v>6</v>
      </c>
      <c r="J4" s="5">
        <v>2</v>
      </c>
      <c r="K4" s="5">
        <v>3</v>
      </c>
      <c r="L4" s="5">
        <v>1</v>
      </c>
      <c r="M4" s="50">
        <f>F18+F21+F23+D24+F30+D32+F37+D26+D28+D35</f>
        <v>13</v>
      </c>
      <c r="N4" s="50">
        <f>D18+D21+D23+F24+F26+F28+D30+F32+D37+F35</f>
        <v>10</v>
      </c>
      <c r="O4" s="4">
        <f t="shared" ref="O4:O8" si="3">M4-N4</f>
        <v>3</v>
      </c>
      <c r="P4" s="6">
        <f t="shared" ref="P4:P8" si="4">H4/I4</f>
        <v>1.5</v>
      </c>
      <c r="Q4" s="6">
        <f t="shared" ref="Q4:Q8" si="5">M4/I4</f>
        <v>2.1666666666666665</v>
      </c>
      <c r="R4" s="6">
        <f t="shared" ref="R4:R8" si="6">N4/I4</f>
        <v>1.6666666666666667</v>
      </c>
      <c r="V4" s="9" t="s">
        <v>81</v>
      </c>
      <c r="W4">
        <f t="shared" si="0"/>
        <v>2</v>
      </c>
    </row>
    <row r="5" spans="1:23" ht="15" thickTop="1" thickBot="1" x14ac:dyDescent="0.2">
      <c r="A5" s="30" t="s">
        <v>25</v>
      </c>
      <c r="B5" t="s">
        <v>627</v>
      </c>
      <c r="D5" s="1"/>
      <c r="F5" s="18">
        <v>1</v>
      </c>
      <c r="G5" s="17" t="s">
        <v>8</v>
      </c>
      <c r="H5" s="4">
        <f t="shared" si="1"/>
        <v>13</v>
      </c>
      <c r="I5" s="4">
        <f t="shared" si="2"/>
        <v>6</v>
      </c>
      <c r="J5" s="5">
        <v>4</v>
      </c>
      <c r="K5" s="5">
        <v>1</v>
      </c>
      <c r="L5" s="5">
        <v>1</v>
      </c>
      <c r="M5" s="50">
        <f>F14+D17+D19+D21+F25+F28+D29+F31+D33+F36</f>
        <v>13</v>
      </c>
      <c r="N5" s="50">
        <f>F17+F19+D25+F29+D36+F33+F21+D28+D31+D14</f>
        <v>8</v>
      </c>
      <c r="O5" s="4">
        <f t="shared" si="3"/>
        <v>5</v>
      </c>
      <c r="P5" s="6">
        <f t="shared" si="4"/>
        <v>2.1666666666666665</v>
      </c>
      <c r="Q5" s="6">
        <f t="shared" si="5"/>
        <v>2.1666666666666665</v>
      </c>
      <c r="R5" s="6">
        <f t="shared" si="6"/>
        <v>1.3333333333333333</v>
      </c>
      <c r="V5" t="s">
        <v>68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312</v>
      </c>
      <c r="C6" s="1">
        <v>6</v>
      </c>
      <c r="D6" s="1" t="s">
        <v>472</v>
      </c>
      <c r="F6" s="18"/>
      <c r="G6" s="17" t="s">
        <v>9</v>
      </c>
      <c r="H6" s="4">
        <f t="shared" si="1"/>
        <v>0</v>
      </c>
      <c r="I6" s="4">
        <f t="shared" si="2"/>
        <v>0</v>
      </c>
      <c r="J6" s="5"/>
      <c r="K6" s="5"/>
      <c r="L6" s="5"/>
      <c r="M6" s="50">
        <f>F13+D14+D16+D18+F20+D22+F26+F29+D34+F38</f>
        <v>0</v>
      </c>
      <c r="N6" s="50">
        <f>F14+D13+F16+F18+D20+F22+D29+F34+D26+D38</f>
        <v>0</v>
      </c>
      <c r="O6" s="4">
        <f t="shared" si="3"/>
        <v>0</v>
      </c>
      <c r="P6" s="6" t="e">
        <f t="shared" si="4"/>
        <v>#DIV/0!</v>
      </c>
      <c r="Q6" s="6" t="e">
        <f t="shared" si="5"/>
        <v>#DIV/0!</v>
      </c>
      <c r="R6" s="6" t="e">
        <f t="shared" si="6"/>
        <v>#DIV/0!</v>
      </c>
      <c r="V6" s="13" t="s">
        <v>37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627</v>
      </c>
      <c r="C7" s="1">
        <v>4</v>
      </c>
      <c r="D7" s="1" t="s">
        <v>472</v>
      </c>
      <c r="F7" s="18">
        <v>4</v>
      </c>
      <c r="G7" s="17" t="s">
        <v>10</v>
      </c>
      <c r="H7" s="4">
        <f t="shared" si="1"/>
        <v>1</v>
      </c>
      <c r="I7" s="4">
        <f t="shared" si="2"/>
        <v>6</v>
      </c>
      <c r="J7" s="5">
        <v>0</v>
      </c>
      <c r="K7" s="5">
        <v>1</v>
      </c>
      <c r="L7" s="5">
        <v>5</v>
      </c>
      <c r="M7" s="50">
        <f>F34+F35+D36+D37+D38+F40+F41+D42+F33+D39</f>
        <v>4</v>
      </c>
      <c r="N7" s="50">
        <f>D34+D33+D35+F36+F37+F39+D40+D41+F42+F38</f>
        <v>13</v>
      </c>
      <c r="O7" s="4">
        <f t="shared" si="3"/>
        <v>-9</v>
      </c>
      <c r="P7" s="6">
        <f t="shared" si="4"/>
        <v>0.16666666666666666</v>
      </c>
      <c r="Q7" s="6">
        <f t="shared" si="5"/>
        <v>0.66666666666666663</v>
      </c>
      <c r="R7" s="6">
        <f t="shared" si="6"/>
        <v>2.1666666666666665</v>
      </c>
      <c r="V7" s="8" t="s">
        <v>55</v>
      </c>
      <c r="W7">
        <f t="shared" si="0"/>
        <v>2</v>
      </c>
    </row>
    <row r="8" spans="1:23" ht="15" thickTop="1" thickBot="1" x14ac:dyDescent="0.2">
      <c r="A8" s="30" t="s">
        <v>94</v>
      </c>
      <c r="B8" t="s">
        <v>137</v>
      </c>
      <c r="C8" s="1">
        <v>2</v>
      </c>
      <c r="D8" s="1" t="s">
        <v>472</v>
      </c>
      <c r="F8" s="18">
        <v>3</v>
      </c>
      <c r="G8" s="17" t="s">
        <v>11</v>
      </c>
      <c r="H8" s="4">
        <f t="shared" si="1"/>
        <v>9</v>
      </c>
      <c r="I8" s="4">
        <f t="shared" si="2"/>
        <v>6</v>
      </c>
      <c r="J8" s="5">
        <v>2</v>
      </c>
      <c r="K8" s="5">
        <v>3</v>
      </c>
      <c r="L8" s="5">
        <v>1</v>
      </c>
      <c r="M8" s="50">
        <f>D13+D15+F17+F22+D23+D25+F27+F32+D41+F42</f>
        <v>8</v>
      </c>
      <c r="N8" s="50">
        <f>F13+F15+D17+D22+F23+F25+D27+F41+D42+D32</f>
        <v>7</v>
      </c>
      <c r="O8" s="4">
        <f t="shared" si="3"/>
        <v>1</v>
      </c>
      <c r="P8" s="6">
        <f t="shared" si="4"/>
        <v>1.5</v>
      </c>
      <c r="Q8" s="6">
        <f t="shared" si="5"/>
        <v>1.3333333333333333</v>
      </c>
      <c r="R8" s="6">
        <f t="shared" si="6"/>
        <v>1.1666666666666667</v>
      </c>
      <c r="V8" s="13" t="s">
        <v>591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8" t="s">
        <v>71</v>
      </c>
      <c r="W9">
        <f t="shared" si="0"/>
        <v>1</v>
      </c>
    </row>
    <row r="10" spans="1:23" x14ac:dyDescent="0.15">
      <c r="A10" s="15"/>
      <c r="B10" s="15"/>
      <c r="V10" s="9" t="s">
        <v>62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7" t="s">
        <v>27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7" t="s">
        <v>50</v>
      </c>
      <c r="W12">
        <f t="shared" si="0"/>
        <v>1</v>
      </c>
    </row>
    <row r="13" spans="1:23" x14ac:dyDescent="0.15">
      <c r="C13" s="1" t="s">
        <v>11</v>
      </c>
      <c r="D13" s="1"/>
      <c r="E13" s="1" t="s">
        <v>4</v>
      </c>
      <c r="F13" s="1"/>
      <c r="G13" s="1" t="s">
        <v>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7" t="s">
        <v>166</v>
      </c>
      <c r="W13">
        <f t="shared" si="0"/>
        <v>1</v>
      </c>
    </row>
    <row r="14" spans="1:23" x14ac:dyDescent="0.15">
      <c r="C14" s="1" t="s">
        <v>9</v>
      </c>
      <c r="D14" s="1"/>
      <c r="E14" s="1" t="s">
        <v>4</v>
      </c>
      <c r="F14" s="1"/>
      <c r="G14" s="1" t="s">
        <v>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9" t="s">
        <v>30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8" t="s">
        <v>97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9" t="s">
        <v>124</v>
      </c>
      <c r="W16">
        <f t="shared" si="0"/>
        <v>1</v>
      </c>
    </row>
    <row r="17" spans="3:23" x14ac:dyDescent="0.15">
      <c r="C17" s="1" t="s">
        <v>8</v>
      </c>
      <c r="D17" s="1">
        <v>3</v>
      </c>
      <c r="E17" s="1" t="s">
        <v>4</v>
      </c>
      <c r="F17" s="1">
        <v>0</v>
      </c>
      <c r="G17" s="1" t="s">
        <v>11</v>
      </c>
      <c r="I17" s="20" t="s">
        <v>609</v>
      </c>
      <c r="J17" s="20" t="s">
        <v>32</v>
      </c>
      <c r="K17" s="20" t="s">
        <v>610</v>
      </c>
      <c r="L17" s="20"/>
      <c r="M17" s="20"/>
      <c r="N17" s="20"/>
      <c r="O17" s="20"/>
      <c r="P17" s="20"/>
      <c r="Q17" s="20"/>
      <c r="R17" s="20"/>
      <c r="S17" s="20"/>
      <c r="V17" s="9" t="s">
        <v>32</v>
      </c>
      <c r="W17">
        <f t="shared" si="0"/>
        <v>1</v>
      </c>
    </row>
    <row r="18" spans="3:23" x14ac:dyDescent="0.15">
      <c r="C18" s="1" t="s">
        <v>9</v>
      </c>
      <c r="D18" s="1"/>
      <c r="E18" s="1" t="s">
        <v>4</v>
      </c>
      <c r="F18" s="1"/>
      <c r="G18" s="1" t="s">
        <v>6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V18" s="52" t="s">
        <v>82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3" t="s">
        <v>63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8" t="s">
        <v>82</v>
      </c>
      <c r="W20">
        <f t="shared" si="0"/>
        <v>1</v>
      </c>
    </row>
    <row r="21" spans="3:23" x14ac:dyDescent="0.15">
      <c r="C21" s="1" t="s">
        <v>8</v>
      </c>
      <c r="D21" s="1">
        <v>4</v>
      </c>
      <c r="E21" s="1" t="s">
        <v>4</v>
      </c>
      <c r="F21" s="1">
        <v>3</v>
      </c>
      <c r="G21" s="1" t="s">
        <v>6</v>
      </c>
      <c r="H21" s="1"/>
      <c r="I21" s="20" t="s">
        <v>31</v>
      </c>
      <c r="J21" s="20" t="s">
        <v>614</v>
      </c>
      <c r="K21" s="20" t="s">
        <v>31</v>
      </c>
      <c r="L21" s="20" t="s">
        <v>30</v>
      </c>
      <c r="M21" s="20" t="s">
        <v>621</v>
      </c>
      <c r="N21" s="20" t="s">
        <v>621</v>
      </c>
      <c r="O21" s="20" t="s">
        <v>621</v>
      </c>
      <c r="P21" s="20"/>
      <c r="Q21" s="20"/>
      <c r="R21" s="20"/>
      <c r="S21" s="20"/>
      <c r="V21" s="8" t="s">
        <v>624</v>
      </c>
      <c r="W21">
        <f t="shared" si="0"/>
        <v>1</v>
      </c>
    </row>
    <row r="22" spans="3:23" x14ac:dyDescent="0.15">
      <c r="C22" s="1" t="s">
        <v>9</v>
      </c>
      <c r="D22" s="1"/>
      <c r="E22" s="1" t="s">
        <v>4</v>
      </c>
      <c r="F22" s="1"/>
      <c r="G22" s="1" t="s">
        <v>11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52" t="s">
        <v>468</v>
      </c>
      <c r="W22">
        <f t="shared" si="0"/>
        <v>0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1</v>
      </c>
      <c r="G23" s="1" t="s">
        <v>6</v>
      </c>
      <c r="I23" s="20" t="s">
        <v>615</v>
      </c>
      <c r="J23" s="20" t="s">
        <v>55</v>
      </c>
      <c r="K23" s="20"/>
      <c r="L23" s="20"/>
      <c r="M23" s="20"/>
      <c r="N23" s="20"/>
      <c r="O23" s="20"/>
      <c r="P23" s="20"/>
      <c r="Q23" s="20"/>
      <c r="R23" s="20"/>
      <c r="S23" s="20"/>
      <c r="V23" s="7" t="s">
        <v>29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8" t="s">
        <v>84</v>
      </c>
      <c r="W24">
        <f t="shared" si="0"/>
        <v>0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2</v>
      </c>
      <c r="G25" s="1" t="s">
        <v>8</v>
      </c>
      <c r="I25" s="20" t="s">
        <v>618</v>
      </c>
      <c r="J25" s="20" t="s">
        <v>166</v>
      </c>
      <c r="K25" s="20" t="s">
        <v>619</v>
      </c>
      <c r="L25" s="20" t="s">
        <v>620</v>
      </c>
      <c r="M25" s="20"/>
      <c r="N25" s="20"/>
      <c r="O25" s="20"/>
      <c r="P25" s="20"/>
      <c r="Q25" s="20"/>
      <c r="R25" s="20"/>
      <c r="S25" s="20"/>
      <c r="V25" s="9" t="s">
        <v>38</v>
      </c>
      <c r="W25">
        <f t="shared" si="0"/>
        <v>0</v>
      </c>
    </row>
    <row r="26" spans="3:23" x14ac:dyDescent="0.15">
      <c r="C26" s="1" t="s">
        <v>6</v>
      </c>
      <c r="D26" s="1"/>
      <c r="E26" s="1" t="s">
        <v>4</v>
      </c>
      <c r="F26" s="1"/>
      <c r="G26" s="1" t="s">
        <v>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9" t="s">
        <v>33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10" t="s">
        <v>66</v>
      </c>
      <c r="W27">
        <f t="shared" si="0"/>
        <v>0</v>
      </c>
    </row>
    <row r="28" spans="3:23" x14ac:dyDescent="0.15">
      <c r="C28" s="1" t="s">
        <v>6</v>
      </c>
      <c r="D28" s="1">
        <v>2</v>
      </c>
      <c r="E28" s="1" t="s">
        <v>4</v>
      </c>
      <c r="F28" s="1">
        <v>1</v>
      </c>
      <c r="G28" s="1" t="s">
        <v>8</v>
      </c>
      <c r="I28" s="20" t="s">
        <v>76</v>
      </c>
      <c r="J28" s="20" t="s">
        <v>617</v>
      </c>
      <c r="K28" s="20" t="s">
        <v>146</v>
      </c>
      <c r="L28" s="20"/>
      <c r="M28" s="20"/>
      <c r="N28" s="20"/>
      <c r="O28" s="20"/>
      <c r="P28" s="20"/>
      <c r="Q28" s="20"/>
      <c r="R28" s="20"/>
      <c r="S28" s="20"/>
      <c r="V28" s="13" t="s">
        <v>80</v>
      </c>
      <c r="W28">
        <f t="shared" si="0"/>
        <v>0</v>
      </c>
    </row>
    <row r="29" spans="3:23" x14ac:dyDescent="0.15">
      <c r="C29" s="1" t="s">
        <v>8</v>
      </c>
      <c r="D29" s="1"/>
      <c r="E29" s="1" t="s">
        <v>4</v>
      </c>
      <c r="F29" s="1"/>
      <c r="G29" s="1" t="s">
        <v>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10" t="s">
        <v>200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9" t="s">
        <v>221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3" t="s">
        <v>122</v>
      </c>
      <c r="W31">
        <f t="shared" si="0"/>
        <v>0</v>
      </c>
    </row>
    <row r="32" spans="3:23" x14ac:dyDescent="0.15">
      <c r="C32" s="1" t="s">
        <v>6</v>
      </c>
      <c r="D32" s="1">
        <v>1</v>
      </c>
      <c r="E32" s="1" t="s">
        <v>4</v>
      </c>
      <c r="F32" s="1">
        <v>1</v>
      </c>
      <c r="G32" s="1" t="s">
        <v>11</v>
      </c>
      <c r="I32" s="20" t="s">
        <v>68</v>
      </c>
      <c r="J32" s="20" t="s">
        <v>622</v>
      </c>
      <c r="K32" s="20"/>
      <c r="L32" s="20"/>
      <c r="M32" s="20"/>
      <c r="N32" s="20"/>
      <c r="O32" s="20"/>
      <c r="P32" s="20"/>
      <c r="Q32" s="20"/>
      <c r="R32" s="20"/>
      <c r="S32" s="20"/>
      <c r="V32" s="10" t="s">
        <v>74</v>
      </c>
      <c r="W32">
        <f t="shared" si="0"/>
        <v>0</v>
      </c>
    </row>
    <row r="33" spans="3:23" x14ac:dyDescent="0.15">
      <c r="C33" s="1" t="s">
        <v>8</v>
      </c>
      <c r="D33" s="1">
        <v>1</v>
      </c>
      <c r="E33" s="1" t="s">
        <v>4</v>
      </c>
      <c r="F33" s="1">
        <v>0</v>
      </c>
      <c r="G33" s="1" t="s">
        <v>10</v>
      </c>
      <c r="H33" s="1"/>
      <c r="I33" s="20" t="s">
        <v>614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9" t="s">
        <v>40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10" t="s">
        <v>54</v>
      </c>
      <c r="W34">
        <f t="shared" ref="W34:W65" si="7">COUNTIF($I$12:$U$999,V34)</f>
        <v>0</v>
      </c>
    </row>
    <row r="35" spans="3:23" x14ac:dyDescent="0.15">
      <c r="C35" s="1" t="s">
        <v>6</v>
      </c>
      <c r="D35" s="1">
        <v>2</v>
      </c>
      <c r="E35" s="1" t="s">
        <v>4</v>
      </c>
      <c r="F35" s="1">
        <v>2</v>
      </c>
      <c r="G35" s="1" t="s">
        <v>10</v>
      </c>
      <c r="I35" s="20" t="s">
        <v>591</v>
      </c>
      <c r="J35" s="20" t="s">
        <v>611</v>
      </c>
      <c r="K35" s="20" t="s">
        <v>71</v>
      </c>
      <c r="L35" s="20" t="s">
        <v>612</v>
      </c>
      <c r="M35" s="20"/>
      <c r="N35" s="20"/>
      <c r="O35" s="20"/>
      <c r="P35" s="20"/>
      <c r="Q35" s="20"/>
      <c r="R35" s="20"/>
      <c r="S35" s="20"/>
      <c r="V35" s="10" t="s">
        <v>136</v>
      </c>
      <c r="W35">
        <f t="shared" si="7"/>
        <v>0</v>
      </c>
    </row>
    <row r="36" spans="3:23" x14ac:dyDescent="0.15">
      <c r="C36" s="1" t="s">
        <v>10</v>
      </c>
      <c r="D36" s="1">
        <v>1</v>
      </c>
      <c r="E36" s="1" t="s">
        <v>4</v>
      </c>
      <c r="F36" s="1">
        <v>2</v>
      </c>
      <c r="G36" s="1" t="s">
        <v>8</v>
      </c>
      <c r="I36" s="20" t="s">
        <v>613</v>
      </c>
      <c r="J36" s="20" t="s">
        <v>591</v>
      </c>
      <c r="K36" s="20" t="s">
        <v>614</v>
      </c>
      <c r="L36" s="20"/>
      <c r="M36" s="20"/>
      <c r="N36" s="20"/>
      <c r="O36" s="20"/>
      <c r="P36" s="20"/>
      <c r="Q36" s="20"/>
      <c r="R36" s="20"/>
      <c r="S36" s="20"/>
      <c r="V36" s="10" t="s">
        <v>129</v>
      </c>
      <c r="W36">
        <f t="shared" si="7"/>
        <v>0</v>
      </c>
    </row>
    <row r="37" spans="3:23" x14ac:dyDescent="0.15">
      <c r="C37" s="1" t="s">
        <v>10</v>
      </c>
      <c r="D37" s="1">
        <v>1</v>
      </c>
      <c r="E37" s="1" t="s">
        <v>4</v>
      </c>
      <c r="F37" s="1">
        <v>4</v>
      </c>
      <c r="G37" s="1" t="s">
        <v>6</v>
      </c>
      <c r="I37" s="20" t="s">
        <v>63</v>
      </c>
      <c r="J37" s="20" t="s">
        <v>82</v>
      </c>
      <c r="K37" s="20" t="s">
        <v>621</v>
      </c>
      <c r="L37" s="20" t="s">
        <v>68</v>
      </c>
      <c r="M37" s="20" t="s">
        <v>37</v>
      </c>
      <c r="N37" s="20"/>
      <c r="O37" s="20"/>
      <c r="P37" s="20"/>
      <c r="Q37" s="20"/>
      <c r="R37" s="20"/>
      <c r="S37" s="20"/>
      <c r="V37" s="8" t="s">
        <v>72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0" t="s">
        <v>101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0" t="s">
        <v>114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3" t="s">
        <v>79</v>
      </c>
      <c r="W40">
        <f t="shared" si="7"/>
        <v>0</v>
      </c>
    </row>
    <row r="41" spans="3:23" x14ac:dyDescent="0.15">
      <c r="C41" s="1" t="s">
        <v>11</v>
      </c>
      <c r="D41" s="1">
        <v>1</v>
      </c>
      <c r="E41" s="1" t="s">
        <v>4</v>
      </c>
      <c r="F41" s="1">
        <v>0</v>
      </c>
      <c r="G41" s="1" t="s">
        <v>10</v>
      </c>
      <c r="I41" s="20" t="s">
        <v>616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8" t="s">
        <v>335</v>
      </c>
      <c r="W41">
        <f t="shared" si="7"/>
        <v>0</v>
      </c>
    </row>
    <row r="42" spans="3:23" x14ac:dyDescent="0.15">
      <c r="C42" s="1" t="s">
        <v>10</v>
      </c>
      <c r="D42" s="1">
        <v>0</v>
      </c>
      <c r="E42" s="1" t="s">
        <v>4</v>
      </c>
      <c r="F42" s="1">
        <v>3</v>
      </c>
      <c r="G42" s="1" t="s">
        <v>11</v>
      </c>
      <c r="I42" s="20" t="s">
        <v>623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3" t="s">
        <v>550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0" t="s">
        <v>41</v>
      </c>
      <c r="W43">
        <f t="shared" si="7"/>
        <v>0</v>
      </c>
    </row>
    <row r="44" spans="3:23" x14ac:dyDescent="0.15">
      <c r="V44" s="13" t="s">
        <v>590</v>
      </c>
      <c r="W44">
        <f t="shared" si="7"/>
        <v>0</v>
      </c>
    </row>
    <row r="45" spans="3:23" x14ac:dyDescent="0.15">
      <c r="V45" s="7" t="s">
        <v>422</v>
      </c>
      <c r="W45">
        <f t="shared" si="7"/>
        <v>0</v>
      </c>
    </row>
    <row r="46" spans="3:23" x14ac:dyDescent="0.15">
      <c r="V46" s="8" t="s">
        <v>75</v>
      </c>
      <c r="W46">
        <f t="shared" si="7"/>
        <v>0</v>
      </c>
    </row>
    <row r="47" spans="3:23" x14ac:dyDescent="0.15">
      <c r="V47" s="8" t="s">
        <v>77</v>
      </c>
      <c r="W47">
        <f t="shared" si="7"/>
        <v>0</v>
      </c>
    </row>
    <row r="48" spans="3:23" x14ac:dyDescent="0.15">
      <c r="V48" s="8" t="s">
        <v>273</v>
      </c>
      <c r="W48">
        <f t="shared" si="7"/>
        <v>0</v>
      </c>
    </row>
    <row r="49" spans="22:23" x14ac:dyDescent="0.15">
      <c r="V49" s="10" t="s">
        <v>58</v>
      </c>
      <c r="W49">
        <f t="shared" si="7"/>
        <v>0</v>
      </c>
    </row>
    <row r="50" spans="22:23" x14ac:dyDescent="0.15">
      <c r="V50" s="10" t="s">
        <v>51</v>
      </c>
      <c r="W50">
        <f t="shared" si="7"/>
        <v>0</v>
      </c>
    </row>
    <row r="51" spans="22:23" x14ac:dyDescent="0.15">
      <c r="V51" s="8" t="s">
        <v>65</v>
      </c>
      <c r="W51">
        <f t="shared" si="7"/>
        <v>0</v>
      </c>
    </row>
    <row r="52" spans="22:23" x14ac:dyDescent="0.15">
      <c r="V52" s="9" t="s">
        <v>359</v>
      </c>
      <c r="W52">
        <f t="shared" si="7"/>
        <v>0</v>
      </c>
    </row>
    <row r="53" spans="22:23" x14ac:dyDescent="0.15">
      <c r="V53" s="9" t="s">
        <v>132</v>
      </c>
      <c r="W53">
        <f t="shared" si="7"/>
        <v>0</v>
      </c>
    </row>
    <row r="54" spans="22:23" x14ac:dyDescent="0.15">
      <c r="V54" s="10" t="s">
        <v>92</v>
      </c>
      <c r="W54">
        <f t="shared" si="7"/>
        <v>0</v>
      </c>
    </row>
    <row r="55" spans="22:23" x14ac:dyDescent="0.15">
      <c r="V55" s="10" t="s">
        <v>217</v>
      </c>
      <c r="W55">
        <f t="shared" si="7"/>
        <v>0</v>
      </c>
    </row>
    <row r="56" spans="22:23" x14ac:dyDescent="0.15">
      <c r="V56" s="7" t="s">
        <v>43</v>
      </c>
      <c r="W56">
        <f t="shared" si="7"/>
        <v>0</v>
      </c>
    </row>
    <row r="57" spans="22:23" x14ac:dyDescent="0.15">
      <c r="V57" s="8" t="s">
        <v>389</v>
      </c>
      <c r="W57">
        <f t="shared" si="7"/>
        <v>0</v>
      </c>
    </row>
    <row r="58" spans="22:23" x14ac:dyDescent="0.15">
      <c r="V58" s="10" t="s">
        <v>503</v>
      </c>
      <c r="W58">
        <f t="shared" si="7"/>
        <v>0</v>
      </c>
    </row>
    <row r="59" spans="22:23" x14ac:dyDescent="0.15">
      <c r="V59" s="13" t="s">
        <v>433</v>
      </c>
      <c r="W59">
        <f t="shared" si="7"/>
        <v>0</v>
      </c>
    </row>
    <row r="60" spans="22:23" x14ac:dyDescent="0.15">
      <c r="V60" s="9" t="s">
        <v>86</v>
      </c>
      <c r="W60">
        <f t="shared" si="7"/>
        <v>0</v>
      </c>
    </row>
    <row r="61" spans="22:23" x14ac:dyDescent="0.15">
      <c r="V61" s="13" t="s">
        <v>78</v>
      </c>
      <c r="W61">
        <f t="shared" si="7"/>
        <v>0</v>
      </c>
    </row>
    <row r="62" spans="22:23" x14ac:dyDescent="0.15">
      <c r="V62" s="10" t="s">
        <v>412</v>
      </c>
      <c r="W62">
        <f t="shared" si="7"/>
        <v>0</v>
      </c>
    </row>
    <row r="63" spans="22:23" x14ac:dyDescent="0.15">
      <c r="V63" s="52" t="s">
        <v>455</v>
      </c>
      <c r="W63">
        <f t="shared" si="7"/>
        <v>0</v>
      </c>
    </row>
    <row r="64" spans="22:23" x14ac:dyDescent="0.15">
      <c r="V64" s="10" t="s">
        <v>458</v>
      </c>
      <c r="W64">
        <f t="shared" si="7"/>
        <v>0</v>
      </c>
    </row>
    <row r="65" spans="22:23" x14ac:dyDescent="0.15">
      <c r="V65" s="9" t="s">
        <v>435</v>
      </c>
      <c r="W65">
        <f t="shared" si="7"/>
        <v>0</v>
      </c>
    </row>
    <row r="66" spans="22:23" x14ac:dyDescent="0.15">
      <c r="V66" s="9" t="s">
        <v>204</v>
      </c>
      <c r="W66">
        <f t="shared" ref="W66:W97" si="8">COUNTIF($I$12:$U$999,V66)</f>
        <v>0</v>
      </c>
    </row>
    <row r="67" spans="22:23" x14ac:dyDescent="0.15">
      <c r="V67" s="13" t="s">
        <v>113</v>
      </c>
      <c r="W67">
        <f t="shared" si="8"/>
        <v>0</v>
      </c>
    </row>
    <row r="68" spans="22:23" x14ac:dyDescent="0.15">
      <c r="V68" s="7" t="s">
        <v>181</v>
      </c>
      <c r="W68">
        <f t="shared" si="8"/>
        <v>0</v>
      </c>
    </row>
    <row r="69" spans="22:23" x14ac:dyDescent="0.15">
      <c r="V69" s="8" t="s">
        <v>410</v>
      </c>
      <c r="W69">
        <f t="shared" si="8"/>
        <v>0</v>
      </c>
    </row>
    <row r="70" spans="22:23" x14ac:dyDescent="0.15">
      <c r="V70" s="7" t="s">
        <v>413</v>
      </c>
      <c r="W70">
        <f t="shared" si="8"/>
        <v>0</v>
      </c>
    </row>
    <row r="71" spans="22:23" x14ac:dyDescent="0.15">
      <c r="V71" s="13" t="s">
        <v>416</v>
      </c>
      <c r="W71">
        <f t="shared" si="8"/>
        <v>0</v>
      </c>
    </row>
    <row r="72" spans="22:23" x14ac:dyDescent="0.15">
      <c r="V72" s="13" t="s">
        <v>425</v>
      </c>
      <c r="W72">
        <f t="shared" si="8"/>
        <v>0</v>
      </c>
    </row>
    <row r="73" spans="22:23" x14ac:dyDescent="0.15">
      <c r="V73" s="13" t="s">
        <v>426</v>
      </c>
      <c r="W73">
        <f t="shared" si="8"/>
        <v>0</v>
      </c>
    </row>
    <row r="74" spans="22:23" x14ac:dyDescent="0.15">
      <c r="V74" s="7" t="s">
        <v>53</v>
      </c>
      <c r="W74">
        <f t="shared" si="8"/>
        <v>0</v>
      </c>
    </row>
    <row r="75" spans="22:23" x14ac:dyDescent="0.15">
      <c r="V75" s="10" t="s">
        <v>36</v>
      </c>
      <c r="W75">
        <f t="shared" si="8"/>
        <v>0</v>
      </c>
    </row>
    <row r="76" spans="22:23" x14ac:dyDescent="0.15">
      <c r="V76" s="10" t="s">
        <v>103</v>
      </c>
      <c r="W76">
        <f t="shared" si="8"/>
        <v>0</v>
      </c>
    </row>
    <row r="77" spans="22:23" x14ac:dyDescent="0.15">
      <c r="V77" s="8" t="s">
        <v>394</v>
      </c>
      <c r="W77">
        <f t="shared" si="8"/>
        <v>0</v>
      </c>
    </row>
    <row r="78" spans="22:23" x14ac:dyDescent="0.15">
      <c r="V78" s="7" t="s">
        <v>392</v>
      </c>
      <c r="W78">
        <f t="shared" si="8"/>
        <v>0</v>
      </c>
    </row>
    <row r="79" spans="22:23" x14ac:dyDescent="0.15">
      <c r="V79" s="10" t="s">
        <v>121</v>
      </c>
      <c r="W79">
        <f t="shared" si="8"/>
        <v>0</v>
      </c>
    </row>
    <row r="80" spans="22:23" x14ac:dyDescent="0.15">
      <c r="V80" s="9" t="s">
        <v>39</v>
      </c>
      <c r="W80">
        <f t="shared" si="8"/>
        <v>0</v>
      </c>
    </row>
    <row r="81" spans="22:23" x14ac:dyDescent="0.15">
      <c r="V81" s="7" t="s">
        <v>34</v>
      </c>
      <c r="W81">
        <f t="shared" si="8"/>
        <v>0</v>
      </c>
    </row>
    <row r="82" spans="22:23" x14ac:dyDescent="0.15">
      <c r="V82" s="8" t="s">
        <v>319</v>
      </c>
      <c r="W82">
        <f t="shared" si="8"/>
        <v>0</v>
      </c>
    </row>
    <row r="83" spans="22:23" x14ac:dyDescent="0.15">
      <c r="V83" s="9" t="s">
        <v>316</v>
      </c>
      <c r="W83">
        <f t="shared" si="8"/>
        <v>0</v>
      </c>
    </row>
    <row r="84" spans="22:23" x14ac:dyDescent="0.15">
      <c r="V84" s="10" t="s">
        <v>301</v>
      </c>
      <c r="W84">
        <f t="shared" si="8"/>
        <v>0</v>
      </c>
    </row>
    <row r="85" spans="22:23" x14ac:dyDescent="0.15">
      <c r="V85" s="10" t="s">
        <v>261</v>
      </c>
      <c r="W85">
        <f t="shared" si="8"/>
        <v>0</v>
      </c>
    </row>
    <row r="86" spans="22:23" x14ac:dyDescent="0.15">
      <c r="V86" s="9" t="s">
        <v>100</v>
      </c>
      <c r="W86">
        <f t="shared" si="8"/>
        <v>0</v>
      </c>
    </row>
    <row r="87" spans="22:23" x14ac:dyDescent="0.15">
      <c r="V87" s="13" t="s">
        <v>213</v>
      </c>
      <c r="W87">
        <f t="shared" si="8"/>
        <v>0</v>
      </c>
    </row>
    <row r="88" spans="22:23" x14ac:dyDescent="0.15">
      <c r="V88" s="8" t="s">
        <v>148</v>
      </c>
      <c r="W88">
        <f t="shared" si="8"/>
        <v>0</v>
      </c>
    </row>
    <row r="89" spans="22:23" x14ac:dyDescent="0.15">
      <c r="V89" s="13" t="s">
        <v>206</v>
      </c>
      <c r="W89">
        <f t="shared" si="8"/>
        <v>0</v>
      </c>
    </row>
    <row r="90" spans="22:23" x14ac:dyDescent="0.15">
      <c r="V90" s="13" t="s">
        <v>96</v>
      </c>
      <c r="W90">
        <f t="shared" si="8"/>
        <v>0</v>
      </c>
    </row>
    <row r="91" spans="22:23" x14ac:dyDescent="0.15">
      <c r="V91" s="9" t="s">
        <v>216</v>
      </c>
      <c r="W91">
        <f t="shared" si="8"/>
        <v>0</v>
      </c>
    </row>
    <row r="92" spans="22:23" x14ac:dyDescent="0.15">
      <c r="V92" s="8" t="s">
        <v>179</v>
      </c>
      <c r="W92">
        <f t="shared" si="8"/>
        <v>0</v>
      </c>
    </row>
    <row r="93" spans="22:23" x14ac:dyDescent="0.15">
      <c r="V93" s="9" t="s">
        <v>59</v>
      </c>
      <c r="W93">
        <f t="shared" si="8"/>
        <v>0</v>
      </c>
    </row>
    <row r="94" spans="22:23" x14ac:dyDescent="0.15">
      <c r="V94" s="19" t="s">
        <v>128</v>
      </c>
      <c r="W94">
        <f t="shared" si="8"/>
        <v>0</v>
      </c>
    </row>
    <row r="95" spans="22:23" x14ac:dyDescent="0.15">
      <c r="V95" s="19" t="s">
        <v>126</v>
      </c>
      <c r="W95">
        <f t="shared" si="8"/>
        <v>0</v>
      </c>
    </row>
    <row r="96" spans="22:23" x14ac:dyDescent="0.15">
      <c r="V96" s="13" t="s">
        <v>115</v>
      </c>
      <c r="W96">
        <f t="shared" si="8"/>
        <v>0</v>
      </c>
    </row>
    <row r="97" spans="22:23" x14ac:dyDescent="0.15">
      <c r="V97" s="13" t="s">
        <v>118</v>
      </c>
      <c r="W97">
        <f t="shared" si="8"/>
        <v>0</v>
      </c>
    </row>
    <row r="98" spans="22:23" x14ac:dyDescent="0.15">
      <c r="V98" s="7" t="s">
        <v>44</v>
      </c>
      <c r="W98">
        <f t="shared" ref="W98:W127" si="9">COUNTIF($I$12:$U$999,V98)</f>
        <v>0</v>
      </c>
    </row>
    <row r="99" spans="22:23" x14ac:dyDescent="0.15">
      <c r="V99" s="7" t="s">
        <v>28</v>
      </c>
      <c r="W99">
        <f t="shared" si="9"/>
        <v>0</v>
      </c>
    </row>
    <row r="100" spans="22:23" x14ac:dyDescent="0.15">
      <c r="V100" s="13" t="s">
        <v>123</v>
      </c>
      <c r="W100">
        <f t="shared" si="9"/>
        <v>0</v>
      </c>
    </row>
    <row r="101" spans="22:23" x14ac:dyDescent="0.15">
      <c r="V101" s="9" t="s">
        <v>125</v>
      </c>
      <c r="W101">
        <f t="shared" si="9"/>
        <v>0</v>
      </c>
    </row>
    <row r="102" spans="22:23" x14ac:dyDescent="0.15">
      <c r="V102" s="19" t="s">
        <v>64</v>
      </c>
      <c r="W102">
        <f t="shared" si="9"/>
        <v>0</v>
      </c>
    </row>
    <row r="103" spans="22:23" x14ac:dyDescent="0.15">
      <c r="V103" s="19" t="s">
        <v>130</v>
      </c>
      <c r="W103">
        <f t="shared" si="9"/>
        <v>0</v>
      </c>
    </row>
    <row r="104" spans="22:23" x14ac:dyDescent="0.15">
      <c r="V104" s="13" t="s">
        <v>42</v>
      </c>
      <c r="W104">
        <f t="shared" si="9"/>
        <v>0</v>
      </c>
    </row>
    <row r="105" spans="22:23" x14ac:dyDescent="0.15">
      <c r="V105" s="10" t="s">
        <v>105</v>
      </c>
      <c r="W105">
        <f t="shared" si="9"/>
        <v>0</v>
      </c>
    </row>
    <row r="106" spans="22:23" x14ac:dyDescent="0.15">
      <c r="V106" s="9" t="s">
        <v>112</v>
      </c>
      <c r="W106">
        <f t="shared" si="9"/>
        <v>0</v>
      </c>
    </row>
    <row r="107" spans="22:23" x14ac:dyDescent="0.15">
      <c r="V107" s="19" t="s">
        <v>57</v>
      </c>
      <c r="W107">
        <f t="shared" si="9"/>
        <v>0</v>
      </c>
    </row>
    <row r="108" spans="22:23" x14ac:dyDescent="0.15">
      <c r="V108" s="7" t="s">
        <v>45</v>
      </c>
      <c r="W108">
        <f t="shared" si="9"/>
        <v>0</v>
      </c>
    </row>
    <row r="109" spans="22:23" x14ac:dyDescent="0.15">
      <c r="V109" s="10" t="s">
        <v>85</v>
      </c>
      <c r="W109">
        <f t="shared" si="9"/>
        <v>0</v>
      </c>
    </row>
    <row r="110" spans="22:23" x14ac:dyDescent="0.15">
      <c r="V110" s="7" t="s">
        <v>102</v>
      </c>
      <c r="W110">
        <f t="shared" si="9"/>
        <v>0</v>
      </c>
    </row>
    <row r="111" spans="22:23" x14ac:dyDescent="0.15">
      <c r="V111" s="19" t="s">
        <v>93</v>
      </c>
      <c r="W111">
        <f t="shared" si="9"/>
        <v>0</v>
      </c>
    </row>
    <row r="112" spans="22:23" x14ac:dyDescent="0.15">
      <c r="V112" s="8" t="s">
        <v>107</v>
      </c>
      <c r="W112">
        <f t="shared" si="9"/>
        <v>0</v>
      </c>
    </row>
    <row r="113" spans="22:23" x14ac:dyDescent="0.15">
      <c r="V113" s="8" t="s">
        <v>127</v>
      </c>
      <c r="W113">
        <f t="shared" si="9"/>
        <v>0</v>
      </c>
    </row>
    <row r="114" spans="22:23" x14ac:dyDescent="0.15">
      <c r="V114" s="13" t="s">
        <v>109</v>
      </c>
      <c r="W114">
        <f t="shared" si="9"/>
        <v>0</v>
      </c>
    </row>
    <row r="115" spans="22:23" x14ac:dyDescent="0.15">
      <c r="V115" s="7" t="s">
        <v>110</v>
      </c>
      <c r="W115">
        <f t="shared" si="9"/>
        <v>0</v>
      </c>
    </row>
    <row r="116" spans="22:23" x14ac:dyDescent="0.15">
      <c r="V116" s="13" t="s">
        <v>111</v>
      </c>
      <c r="W116">
        <f t="shared" si="9"/>
        <v>0</v>
      </c>
    </row>
    <row r="117" spans="22:23" x14ac:dyDescent="0.15">
      <c r="V117" s="9" t="s">
        <v>98</v>
      </c>
      <c r="W117">
        <f t="shared" si="9"/>
        <v>0</v>
      </c>
    </row>
    <row r="118" spans="22:23" x14ac:dyDescent="0.15">
      <c r="V118" s="19" t="s">
        <v>99</v>
      </c>
      <c r="W118">
        <f t="shared" si="9"/>
        <v>0</v>
      </c>
    </row>
    <row r="119" spans="22:23" x14ac:dyDescent="0.15">
      <c r="V119" s="8" t="s">
        <v>90</v>
      </c>
      <c r="W119">
        <f t="shared" si="9"/>
        <v>0</v>
      </c>
    </row>
    <row r="120" spans="22:23" x14ac:dyDescent="0.15">
      <c r="V120" s="7" t="s">
        <v>95</v>
      </c>
      <c r="W120">
        <f t="shared" si="9"/>
        <v>0</v>
      </c>
    </row>
    <row r="121" spans="22:23" x14ac:dyDescent="0.15">
      <c r="V121" s="9" t="s">
        <v>47</v>
      </c>
      <c r="W121">
        <f t="shared" si="9"/>
        <v>0</v>
      </c>
    </row>
    <row r="122" spans="22:23" x14ac:dyDescent="0.15">
      <c r="V122" s="19" t="s">
        <v>49</v>
      </c>
      <c r="W122">
        <f t="shared" si="9"/>
        <v>0</v>
      </c>
    </row>
    <row r="123" spans="22:23" x14ac:dyDescent="0.15">
      <c r="V123" s="7" t="s">
        <v>87</v>
      </c>
      <c r="W123">
        <f t="shared" si="9"/>
        <v>0</v>
      </c>
    </row>
    <row r="124" spans="22:23" x14ac:dyDescent="0.15">
      <c r="V124" s="8" t="s">
        <v>91</v>
      </c>
      <c r="W124">
        <f t="shared" si="9"/>
        <v>0</v>
      </c>
    </row>
    <row r="125" spans="22:23" x14ac:dyDescent="0.15">
      <c r="V125" s="7" t="s">
        <v>69</v>
      </c>
      <c r="W125">
        <f t="shared" si="9"/>
        <v>0</v>
      </c>
    </row>
    <row r="126" spans="22:23" x14ac:dyDescent="0.15">
      <c r="V126" s="9" t="s">
        <v>67</v>
      </c>
      <c r="W126">
        <f t="shared" si="9"/>
        <v>0</v>
      </c>
    </row>
    <row r="127" spans="22:23" x14ac:dyDescent="0.15">
      <c r="V127" s="19" t="s">
        <v>56</v>
      </c>
      <c r="W127">
        <f t="shared" si="9"/>
        <v>0</v>
      </c>
    </row>
  </sheetData>
  <sortState ref="V2:W127">
    <sortCondition descending="1" ref="W2:W127"/>
  </sortState>
  <mergeCells count="2">
    <mergeCell ref="Q1:R1"/>
    <mergeCell ref="C11:G11"/>
  </mergeCells>
  <phoneticPr fontId="1"/>
  <conditionalFormatting sqref="F2:F8">
    <cfRule type="cellIs" dxfId="74" priority="8" operator="equal">
      <formula>28</formula>
    </cfRule>
    <cfRule type="cellIs" dxfId="73" priority="9" operator="equal">
      <formula>1</formula>
    </cfRule>
  </conditionalFormatting>
  <conditionalFormatting sqref="F3:F8">
    <cfRule type="cellIs" dxfId="72" priority="7" operator="equal">
      <formula>2</formula>
    </cfRule>
  </conditionalFormatting>
  <conditionalFormatting sqref="J13:J14 K13:L13 J18:K19 L19:O19 C13:G42">
    <cfRule type="cellIs" dxfId="71" priority="1" operator="equal">
      <formula>"平井"</formula>
    </cfRule>
    <cfRule type="cellIs" dxfId="70" priority="2" operator="equal">
      <formula>"宇野"</formula>
    </cfRule>
    <cfRule type="cellIs" dxfId="69" priority="3" operator="equal">
      <formula>"今井"</formula>
    </cfRule>
    <cfRule type="cellIs" dxfId="68" priority="4" operator="equal">
      <formula>"菊地"</formula>
    </cfRule>
    <cfRule type="cellIs" dxfId="67" priority="5" operator="equal">
      <formula>"小林"</formula>
    </cfRule>
    <cfRule type="cellIs" dxfId="66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workbookViewId="0">
      <selection activeCell="I13" sqref="I13:Q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659</v>
      </c>
      <c r="D1" s="28"/>
      <c r="E1" s="28"/>
      <c r="F1" s="28"/>
      <c r="G1" s="29"/>
      <c r="H1" s="29"/>
      <c r="Q1" s="55">
        <v>44057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81</v>
      </c>
      <c r="W2">
        <f t="shared" ref="W2:W33" si="0">COUNTIF($I$12:$U$999,V2)</f>
        <v>7</v>
      </c>
    </row>
    <row r="3" spans="1:23" ht="15" thickTop="1" thickBot="1" x14ac:dyDescent="0.2">
      <c r="A3" s="30" t="s">
        <v>23</v>
      </c>
      <c r="B3" s="14" t="s">
        <v>184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0">
        <f>+D30+F15+F19+F16+D20+F24+D27+F39+D40+D31</f>
        <v>0</v>
      </c>
      <c r="N3" s="51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8" t="s">
        <v>71</v>
      </c>
      <c r="W3">
        <f t="shared" si="0"/>
        <v>5</v>
      </c>
    </row>
    <row r="4" spans="1:23" ht="15" thickTop="1" thickBot="1" x14ac:dyDescent="0.2">
      <c r="A4" s="30" t="s">
        <v>83</v>
      </c>
      <c r="B4" t="s">
        <v>660</v>
      </c>
      <c r="D4" s="1"/>
      <c r="F4" s="18">
        <v>4</v>
      </c>
      <c r="G4" s="17" t="s">
        <v>6</v>
      </c>
      <c r="H4" s="4">
        <f t="shared" ref="H4:H8" si="1">J4*3+K4</f>
        <v>2</v>
      </c>
      <c r="I4" s="4">
        <f t="shared" ref="I4:I8" si="2">J4+K4+L4</f>
        <v>6</v>
      </c>
      <c r="J4" s="5"/>
      <c r="K4" s="5">
        <v>2</v>
      </c>
      <c r="L4" s="5">
        <v>4</v>
      </c>
      <c r="M4" s="50">
        <f>F18+F21+F23+D24+F30+D32+F37+D26+D28+D35</f>
        <v>11</v>
      </c>
      <c r="N4" s="50">
        <f>D18+D21+D23+F24+F26+F28+D30+F32+D37+F35</f>
        <v>22</v>
      </c>
      <c r="O4" s="4">
        <f t="shared" ref="O4:O8" si="3">M4-N4</f>
        <v>-11</v>
      </c>
      <c r="P4" s="6">
        <f t="shared" ref="P4:P8" si="4">H4/I4</f>
        <v>0.33333333333333331</v>
      </c>
      <c r="Q4" s="6">
        <f t="shared" ref="Q4:Q8" si="5">M4/I4</f>
        <v>1.8333333333333333</v>
      </c>
      <c r="R4" s="6">
        <f t="shared" ref="R4:R8" si="6">N4/I4</f>
        <v>3.6666666666666665</v>
      </c>
      <c r="V4" s="7" t="s">
        <v>29</v>
      </c>
      <c r="W4">
        <f t="shared" si="0"/>
        <v>5</v>
      </c>
    </row>
    <row r="5" spans="1:23" ht="15" thickTop="1" thickBot="1" x14ac:dyDescent="0.2">
      <c r="A5" s="30" t="s">
        <v>25</v>
      </c>
      <c r="B5" t="s">
        <v>661</v>
      </c>
      <c r="D5" s="1"/>
      <c r="F5" s="18">
        <v>1</v>
      </c>
      <c r="G5" s="17" t="s">
        <v>8</v>
      </c>
      <c r="H5" s="4">
        <f t="shared" si="1"/>
        <v>13</v>
      </c>
      <c r="I5" s="4">
        <f t="shared" si="2"/>
        <v>6</v>
      </c>
      <c r="J5" s="5">
        <v>4</v>
      </c>
      <c r="K5" s="5">
        <v>1</v>
      </c>
      <c r="L5" s="5">
        <v>1</v>
      </c>
      <c r="M5" s="50">
        <f>F14+D17+D19+D21+F25+F28+D29+F31+D33+F36</f>
        <v>21</v>
      </c>
      <c r="N5" s="50">
        <f>F17+F19+D25+F29+D36+F33+F21+D28+D31+D14</f>
        <v>12</v>
      </c>
      <c r="O5" s="4">
        <f t="shared" si="3"/>
        <v>9</v>
      </c>
      <c r="P5" s="6">
        <f t="shared" si="4"/>
        <v>2.1666666666666665</v>
      </c>
      <c r="Q5" s="6">
        <f t="shared" si="5"/>
        <v>3.5</v>
      </c>
      <c r="R5" s="6">
        <f t="shared" si="6"/>
        <v>2</v>
      </c>
      <c r="V5" s="9" t="s">
        <v>38</v>
      </c>
      <c r="W5">
        <f t="shared" si="0"/>
        <v>5</v>
      </c>
    </row>
    <row r="6" spans="1:23" ht="15" thickTop="1" thickBot="1" x14ac:dyDescent="0.2">
      <c r="A6" s="30" t="s">
        <v>24</v>
      </c>
      <c r="B6" t="s">
        <v>662</v>
      </c>
      <c r="C6" s="1">
        <v>7</v>
      </c>
      <c r="D6" s="1" t="s">
        <v>472</v>
      </c>
      <c r="F6" s="18">
        <v>2</v>
      </c>
      <c r="G6" s="17" t="s">
        <v>9</v>
      </c>
      <c r="H6" s="4">
        <f t="shared" si="1"/>
        <v>10</v>
      </c>
      <c r="I6" s="4">
        <f t="shared" si="2"/>
        <v>6</v>
      </c>
      <c r="J6" s="5">
        <v>3</v>
      </c>
      <c r="K6" s="5">
        <v>1</v>
      </c>
      <c r="L6" s="5">
        <v>2</v>
      </c>
      <c r="M6" s="50">
        <f>F13+D14+D16+D18+F20+D22+F26+F29+D34+F38</f>
        <v>14</v>
      </c>
      <c r="N6" s="50">
        <f>F14+D13+F16+F18+D20+F22+D29+F34+D26+D38</f>
        <v>11</v>
      </c>
      <c r="O6" s="4">
        <f t="shared" si="3"/>
        <v>3</v>
      </c>
      <c r="P6" s="6">
        <f t="shared" si="4"/>
        <v>1.6666666666666667</v>
      </c>
      <c r="Q6" s="6">
        <f t="shared" si="5"/>
        <v>2.3333333333333335</v>
      </c>
      <c r="R6" s="6">
        <f t="shared" si="6"/>
        <v>1.8333333333333333</v>
      </c>
      <c r="V6" s="10" t="s">
        <v>54</v>
      </c>
      <c r="W6">
        <f t="shared" si="0"/>
        <v>4</v>
      </c>
    </row>
    <row r="7" spans="1:23" ht="15" thickTop="1" thickBot="1" x14ac:dyDescent="0.2">
      <c r="A7" s="30" t="s">
        <v>70</v>
      </c>
      <c r="B7" t="s">
        <v>663</v>
      </c>
      <c r="C7" s="1">
        <v>5</v>
      </c>
      <c r="D7" s="1" t="s">
        <v>472</v>
      </c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0">
        <f>F34+F35+D36+D37+D38+F40+F41+D42+F33+D39</f>
        <v>0</v>
      </c>
      <c r="N7" s="50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10" t="s">
        <v>41</v>
      </c>
      <c r="W7">
        <f t="shared" si="0"/>
        <v>4</v>
      </c>
    </row>
    <row r="8" spans="1:23" ht="15" thickTop="1" thickBot="1" x14ac:dyDescent="0.2">
      <c r="A8" s="30"/>
      <c r="B8" t="s">
        <v>664</v>
      </c>
      <c r="D8" s="1" t="s">
        <v>472</v>
      </c>
      <c r="F8" s="18">
        <v>3</v>
      </c>
      <c r="G8" s="17" t="s">
        <v>11</v>
      </c>
      <c r="H8" s="4">
        <f t="shared" si="1"/>
        <v>8</v>
      </c>
      <c r="I8" s="4">
        <f t="shared" si="2"/>
        <v>6</v>
      </c>
      <c r="J8" s="5">
        <v>2</v>
      </c>
      <c r="K8" s="5">
        <v>2</v>
      </c>
      <c r="L8" s="5">
        <v>2</v>
      </c>
      <c r="M8" s="50">
        <f>D13+D15+F17+F22+D23+D25+F27+F32+D41+F42</f>
        <v>15</v>
      </c>
      <c r="N8" s="50">
        <f>F13+F15+D17+D22+F23+F25+D27+F41+D42+D32</f>
        <v>16</v>
      </c>
      <c r="O8" s="4">
        <f t="shared" si="3"/>
        <v>-1</v>
      </c>
      <c r="P8" s="6">
        <f t="shared" si="4"/>
        <v>1.3333333333333333</v>
      </c>
      <c r="Q8" s="6">
        <f t="shared" si="5"/>
        <v>2.5</v>
      </c>
      <c r="R8" s="6">
        <f t="shared" si="6"/>
        <v>2.6666666666666665</v>
      </c>
      <c r="V8" s="9" t="s">
        <v>204</v>
      </c>
      <c r="W8">
        <f t="shared" si="0"/>
        <v>4</v>
      </c>
    </row>
    <row r="9" spans="1:23" ht="14.25" thickTop="1" x14ac:dyDescent="0.15">
      <c r="A9" s="15"/>
      <c r="D9" s="1"/>
      <c r="F9" s="1"/>
      <c r="O9" s="11">
        <f>SUM(O3:O8)</f>
        <v>0</v>
      </c>
      <c r="V9" s="7" t="s">
        <v>27</v>
      </c>
      <c r="W9">
        <f t="shared" si="0"/>
        <v>2</v>
      </c>
    </row>
    <row r="10" spans="1:23" x14ac:dyDescent="0.15">
      <c r="A10" s="15"/>
      <c r="B10" s="15"/>
      <c r="V10" s="10" t="s">
        <v>66</v>
      </c>
      <c r="W10">
        <f t="shared" si="0"/>
        <v>2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8" t="s">
        <v>77</v>
      </c>
      <c r="W11">
        <f t="shared" si="0"/>
        <v>2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9" t="s">
        <v>132</v>
      </c>
      <c r="W12">
        <f t="shared" si="0"/>
        <v>2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3</v>
      </c>
      <c r="G13" s="1" t="s">
        <v>9</v>
      </c>
      <c r="I13" s="20" t="s">
        <v>633</v>
      </c>
      <c r="J13" s="20" t="s">
        <v>634</v>
      </c>
      <c r="K13" s="20" t="s">
        <v>635</v>
      </c>
      <c r="L13" s="20" t="s">
        <v>41</v>
      </c>
      <c r="M13" s="20"/>
      <c r="N13" s="20"/>
      <c r="O13" s="20"/>
      <c r="P13" s="20"/>
      <c r="Q13" s="20"/>
      <c r="R13" s="20"/>
      <c r="S13" s="20"/>
      <c r="V13" s="10" t="s">
        <v>92</v>
      </c>
      <c r="W13">
        <f t="shared" si="0"/>
        <v>2</v>
      </c>
    </row>
    <row r="14" spans="1:23" x14ac:dyDescent="0.15">
      <c r="C14" s="1" t="s">
        <v>9</v>
      </c>
      <c r="D14" s="1">
        <v>0</v>
      </c>
      <c r="E14" s="1" t="s">
        <v>4</v>
      </c>
      <c r="F14" s="1">
        <v>3</v>
      </c>
      <c r="G14" s="1" t="s">
        <v>8</v>
      </c>
      <c r="I14" s="20" t="s">
        <v>631</v>
      </c>
      <c r="J14" s="20" t="s">
        <v>38</v>
      </c>
      <c r="K14" s="20" t="s">
        <v>648</v>
      </c>
      <c r="L14" s="20"/>
      <c r="M14" s="20"/>
      <c r="N14" s="20"/>
      <c r="O14" s="20"/>
      <c r="P14" s="20"/>
      <c r="Q14" s="20"/>
      <c r="R14" s="20"/>
      <c r="S14" s="20"/>
      <c r="V14" s="7" t="s">
        <v>50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8" t="s">
        <v>82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200</v>
      </c>
      <c r="W16">
        <f t="shared" si="0"/>
        <v>1</v>
      </c>
    </row>
    <row r="17" spans="3:23" x14ac:dyDescent="0.15">
      <c r="C17" s="1" t="s">
        <v>8</v>
      </c>
      <c r="D17" s="1">
        <v>4</v>
      </c>
      <c r="E17" s="1" t="s">
        <v>4</v>
      </c>
      <c r="F17" s="1">
        <v>4</v>
      </c>
      <c r="G17" s="1" t="s">
        <v>11</v>
      </c>
      <c r="I17" s="20" t="s">
        <v>204</v>
      </c>
      <c r="J17" s="20" t="s">
        <v>204</v>
      </c>
      <c r="K17" s="20" t="s">
        <v>204</v>
      </c>
      <c r="L17" s="20" t="s">
        <v>648</v>
      </c>
      <c r="M17" s="20" t="s">
        <v>649</v>
      </c>
      <c r="N17" s="20" t="s">
        <v>633</v>
      </c>
      <c r="O17" s="20" t="s">
        <v>632</v>
      </c>
      <c r="P17" s="20" t="s">
        <v>650</v>
      </c>
      <c r="Q17" s="20"/>
      <c r="R17" s="20"/>
      <c r="S17" s="20"/>
      <c r="V17" s="9" t="s">
        <v>40</v>
      </c>
      <c r="W17">
        <f t="shared" si="0"/>
        <v>1</v>
      </c>
    </row>
    <row r="18" spans="3:23" x14ac:dyDescent="0.15">
      <c r="C18" s="1" t="s">
        <v>9</v>
      </c>
      <c r="D18" s="1">
        <v>3</v>
      </c>
      <c r="E18" s="1" t="s">
        <v>4</v>
      </c>
      <c r="F18" s="1">
        <v>1</v>
      </c>
      <c r="G18" s="1" t="s">
        <v>6</v>
      </c>
      <c r="I18" s="20" t="s">
        <v>644</v>
      </c>
      <c r="J18" s="20" t="s">
        <v>645</v>
      </c>
      <c r="K18" s="20" t="s">
        <v>646</v>
      </c>
      <c r="L18" s="20" t="s">
        <v>647</v>
      </c>
      <c r="M18" s="20"/>
      <c r="N18" s="20"/>
      <c r="O18" s="20"/>
      <c r="P18" s="20"/>
      <c r="Q18" s="20"/>
      <c r="R18" s="20"/>
      <c r="S18" s="20"/>
      <c r="V18" s="10" t="s">
        <v>129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72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10" t="s">
        <v>51</v>
      </c>
      <c r="W20">
        <f t="shared" si="0"/>
        <v>1</v>
      </c>
    </row>
    <row r="21" spans="3:23" x14ac:dyDescent="0.15">
      <c r="C21" s="1" t="s">
        <v>8</v>
      </c>
      <c r="D21" s="1">
        <v>7</v>
      </c>
      <c r="E21" s="1" t="s">
        <v>4</v>
      </c>
      <c r="F21" s="1">
        <v>1</v>
      </c>
      <c r="G21" s="1" t="s">
        <v>6</v>
      </c>
      <c r="H21" s="1"/>
      <c r="I21" s="20" t="s">
        <v>636</v>
      </c>
      <c r="J21" s="20" t="s">
        <v>38</v>
      </c>
      <c r="K21" s="20" t="s">
        <v>653</v>
      </c>
      <c r="L21" s="20" t="s">
        <v>648</v>
      </c>
      <c r="M21" s="20" t="s">
        <v>648</v>
      </c>
      <c r="N21" s="20" t="s">
        <v>638</v>
      </c>
      <c r="O21" s="20" t="s">
        <v>648</v>
      </c>
      <c r="P21" s="20" t="s">
        <v>654</v>
      </c>
      <c r="Q21" s="20"/>
      <c r="R21" s="20"/>
      <c r="S21" s="20"/>
      <c r="V21" s="8" t="s">
        <v>36</v>
      </c>
      <c r="W21">
        <f t="shared" si="0"/>
        <v>1</v>
      </c>
    </row>
    <row r="22" spans="3:23" x14ac:dyDescent="0.15">
      <c r="C22" s="1" t="s">
        <v>9</v>
      </c>
      <c r="D22" s="1">
        <v>1</v>
      </c>
      <c r="E22" s="1" t="s">
        <v>4</v>
      </c>
      <c r="F22" s="1">
        <v>2</v>
      </c>
      <c r="G22" s="1" t="s">
        <v>11</v>
      </c>
      <c r="I22" s="20" t="s">
        <v>651</v>
      </c>
      <c r="J22" s="20" t="s">
        <v>652</v>
      </c>
      <c r="K22" s="20" t="s">
        <v>652</v>
      </c>
      <c r="L22" s="20"/>
      <c r="M22" s="20"/>
      <c r="N22" s="20"/>
      <c r="O22" s="20"/>
      <c r="P22" s="20"/>
      <c r="Q22" s="20"/>
      <c r="R22" s="20"/>
      <c r="S22" s="20"/>
      <c r="V22" s="7" t="s">
        <v>34</v>
      </c>
      <c r="W22">
        <f t="shared" si="0"/>
        <v>1</v>
      </c>
    </row>
    <row r="23" spans="3:23" x14ac:dyDescent="0.15">
      <c r="C23" s="1" t="s">
        <v>11</v>
      </c>
      <c r="D23" s="1">
        <v>2</v>
      </c>
      <c r="E23" s="1" t="s">
        <v>4</v>
      </c>
      <c r="F23" s="1">
        <v>2</v>
      </c>
      <c r="G23" s="1" t="s">
        <v>6</v>
      </c>
      <c r="I23" s="20" t="s">
        <v>642</v>
      </c>
      <c r="J23" s="20" t="s">
        <v>628</v>
      </c>
      <c r="K23" s="20" t="s">
        <v>643</v>
      </c>
      <c r="L23" s="20" t="s">
        <v>29</v>
      </c>
      <c r="M23" s="20"/>
      <c r="N23" s="20"/>
      <c r="O23" s="20"/>
      <c r="P23" s="20"/>
      <c r="Q23" s="20"/>
      <c r="R23" s="20"/>
      <c r="S23" s="20"/>
      <c r="V23" s="9" t="s">
        <v>59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495</v>
      </c>
      <c r="W24">
        <f t="shared" si="0"/>
        <v>1</v>
      </c>
    </row>
    <row r="25" spans="3:23" x14ac:dyDescent="0.15">
      <c r="C25" s="1" t="s">
        <v>11</v>
      </c>
      <c r="D25" s="1">
        <v>1</v>
      </c>
      <c r="E25" s="1" t="s">
        <v>4</v>
      </c>
      <c r="F25" s="1">
        <v>2</v>
      </c>
      <c r="G25" s="1" t="s">
        <v>8</v>
      </c>
      <c r="I25" s="20" t="s">
        <v>630</v>
      </c>
      <c r="J25" s="20" t="s">
        <v>631</v>
      </c>
      <c r="K25" s="20" t="s">
        <v>632</v>
      </c>
      <c r="L25" s="20"/>
      <c r="M25" s="20"/>
      <c r="N25" s="20"/>
      <c r="O25" s="20"/>
      <c r="P25" s="20"/>
      <c r="Q25" s="20"/>
      <c r="R25" s="20"/>
      <c r="S25" s="20"/>
      <c r="V25" s="9" t="s">
        <v>31</v>
      </c>
      <c r="W25">
        <f t="shared" si="0"/>
        <v>0</v>
      </c>
    </row>
    <row r="26" spans="3:23" x14ac:dyDescent="0.15">
      <c r="C26" s="1" t="s">
        <v>6</v>
      </c>
      <c r="D26" s="1">
        <v>2</v>
      </c>
      <c r="E26" s="1" t="s">
        <v>4</v>
      </c>
      <c r="F26" s="1">
        <v>2</v>
      </c>
      <c r="G26" s="1" t="s">
        <v>9</v>
      </c>
      <c r="I26" s="20" t="s">
        <v>628</v>
      </c>
      <c r="J26" s="20" t="s">
        <v>77</v>
      </c>
      <c r="K26" s="20" t="s">
        <v>629</v>
      </c>
      <c r="L26" s="20" t="s">
        <v>66</v>
      </c>
      <c r="M26" s="20"/>
      <c r="N26" s="20"/>
      <c r="O26" s="20"/>
      <c r="P26" s="20"/>
      <c r="Q26" s="20"/>
      <c r="R26" s="20"/>
      <c r="S26" s="20"/>
      <c r="V26" s="8" t="s">
        <v>621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t="s">
        <v>68</v>
      </c>
      <c r="W27">
        <f t="shared" si="0"/>
        <v>0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3</v>
      </c>
      <c r="G28" s="1" t="s">
        <v>8</v>
      </c>
      <c r="I28" s="20" t="s">
        <v>636</v>
      </c>
      <c r="J28" s="20" t="s">
        <v>341</v>
      </c>
      <c r="K28" s="20" t="s">
        <v>637</v>
      </c>
      <c r="L28" s="20" t="s">
        <v>638</v>
      </c>
      <c r="M28" s="20"/>
      <c r="N28" s="20"/>
      <c r="O28" s="20"/>
      <c r="P28" s="20"/>
      <c r="Q28" s="20"/>
      <c r="R28" s="20"/>
      <c r="S28" s="20"/>
      <c r="V28" s="13" t="s">
        <v>37</v>
      </c>
      <c r="W28">
        <f t="shared" si="0"/>
        <v>0</v>
      </c>
    </row>
    <row r="29" spans="3:23" x14ac:dyDescent="0.15">
      <c r="C29" s="1" t="s">
        <v>8</v>
      </c>
      <c r="D29" s="1">
        <v>2</v>
      </c>
      <c r="E29" s="1" t="s">
        <v>4</v>
      </c>
      <c r="F29" s="1">
        <v>5</v>
      </c>
      <c r="G29" s="1" t="s">
        <v>9</v>
      </c>
      <c r="I29" s="20" t="s">
        <v>639</v>
      </c>
      <c r="J29" s="20" t="s">
        <v>38</v>
      </c>
      <c r="K29" s="20" t="s">
        <v>640</v>
      </c>
      <c r="L29" s="20" t="s">
        <v>640</v>
      </c>
      <c r="M29" s="20" t="s">
        <v>640</v>
      </c>
      <c r="N29" s="20" t="s">
        <v>41</v>
      </c>
      <c r="O29" s="20" t="s">
        <v>641</v>
      </c>
      <c r="P29" s="20"/>
      <c r="Q29" s="20"/>
      <c r="R29" s="20"/>
      <c r="S29" s="20"/>
      <c r="V29" s="8" t="s">
        <v>55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3" t="s">
        <v>591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9" t="s">
        <v>62</v>
      </c>
      <c r="W31">
        <f t="shared" si="0"/>
        <v>0</v>
      </c>
    </row>
    <row r="32" spans="3:23" x14ac:dyDescent="0.15">
      <c r="C32" s="1" t="s">
        <v>6</v>
      </c>
      <c r="D32" s="1">
        <v>4</v>
      </c>
      <c r="E32" s="1" t="s">
        <v>4</v>
      </c>
      <c r="F32" s="1">
        <v>5</v>
      </c>
      <c r="G32" s="1" t="s">
        <v>11</v>
      </c>
      <c r="I32" s="20" t="s">
        <v>628</v>
      </c>
      <c r="J32" s="20" t="s">
        <v>642</v>
      </c>
      <c r="K32" s="20" t="s">
        <v>655</v>
      </c>
      <c r="L32" s="20" t="s">
        <v>656</v>
      </c>
      <c r="M32" s="20" t="s">
        <v>657</v>
      </c>
      <c r="N32" s="20" t="s">
        <v>657</v>
      </c>
      <c r="O32" s="20" t="s">
        <v>658</v>
      </c>
      <c r="P32" s="20" t="s">
        <v>643</v>
      </c>
      <c r="Q32" s="20" t="s">
        <v>649</v>
      </c>
      <c r="R32" s="20"/>
      <c r="S32" s="20"/>
      <c r="V32" s="7" t="s">
        <v>166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9" t="s">
        <v>30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8" t="s">
        <v>97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9" t="s">
        <v>124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9" t="s">
        <v>32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13" t="s">
        <v>63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8" t="s">
        <v>146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52" t="s">
        <v>468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8" t="s">
        <v>84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9" t="s">
        <v>33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3" t="s">
        <v>80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9" t="s">
        <v>221</v>
      </c>
      <c r="W43">
        <f t="shared" si="7"/>
        <v>0</v>
      </c>
    </row>
    <row r="44" spans="3:23" x14ac:dyDescent="0.15">
      <c r="V44" s="13" t="s">
        <v>122</v>
      </c>
      <c r="W44">
        <f t="shared" si="7"/>
        <v>0</v>
      </c>
    </row>
    <row r="45" spans="3:23" x14ac:dyDescent="0.15">
      <c r="V45" s="10" t="s">
        <v>74</v>
      </c>
      <c r="W45">
        <f t="shared" si="7"/>
        <v>0</v>
      </c>
    </row>
    <row r="46" spans="3:23" x14ac:dyDescent="0.15">
      <c r="V46" s="10" t="s">
        <v>136</v>
      </c>
      <c r="W46">
        <f t="shared" si="7"/>
        <v>0</v>
      </c>
    </row>
    <row r="47" spans="3:23" x14ac:dyDescent="0.15">
      <c r="V47" s="10" t="s">
        <v>101</v>
      </c>
      <c r="W47">
        <f t="shared" si="7"/>
        <v>0</v>
      </c>
    </row>
    <row r="48" spans="3:23" x14ac:dyDescent="0.15">
      <c r="V48" s="10" t="s">
        <v>114</v>
      </c>
      <c r="W48">
        <f t="shared" si="7"/>
        <v>0</v>
      </c>
    </row>
    <row r="49" spans="22:23" x14ac:dyDescent="0.15">
      <c r="V49" s="13" t="s">
        <v>79</v>
      </c>
      <c r="W49">
        <f t="shared" si="7"/>
        <v>0</v>
      </c>
    </row>
    <row r="50" spans="22:23" x14ac:dyDescent="0.15">
      <c r="V50" s="8" t="s">
        <v>335</v>
      </c>
      <c r="W50">
        <f t="shared" si="7"/>
        <v>0</v>
      </c>
    </row>
    <row r="51" spans="22:23" x14ac:dyDescent="0.15">
      <c r="V51" s="13" t="s">
        <v>550</v>
      </c>
      <c r="W51">
        <f t="shared" si="7"/>
        <v>0</v>
      </c>
    </row>
    <row r="52" spans="22:23" x14ac:dyDescent="0.15">
      <c r="V52" s="13" t="s">
        <v>590</v>
      </c>
      <c r="W52">
        <f t="shared" si="7"/>
        <v>0</v>
      </c>
    </row>
    <row r="53" spans="22:23" x14ac:dyDescent="0.15">
      <c r="V53" s="7" t="s">
        <v>422</v>
      </c>
      <c r="W53">
        <f t="shared" si="7"/>
        <v>0</v>
      </c>
    </row>
    <row r="54" spans="22:23" x14ac:dyDescent="0.15">
      <c r="V54" s="8" t="s">
        <v>75</v>
      </c>
      <c r="W54">
        <f t="shared" si="7"/>
        <v>0</v>
      </c>
    </row>
    <row r="55" spans="22:23" x14ac:dyDescent="0.15">
      <c r="V55" s="8" t="s">
        <v>273</v>
      </c>
      <c r="W55">
        <f t="shared" si="7"/>
        <v>0</v>
      </c>
    </row>
    <row r="56" spans="22:23" x14ac:dyDescent="0.15">
      <c r="V56" s="10" t="s">
        <v>58</v>
      </c>
      <c r="W56">
        <f t="shared" si="7"/>
        <v>0</v>
      </c>
    </row>
    <row r="57" spans="22:23" x14ac:dyDescent="0.15">
      <c r="V57" s="8" t="s">
        <v>65</v>
      </c>
      <c r="W57">
        <f t="shared" si="7"/>
        <v>0</v>
      </c>
    </row>
    <row r="58" spans="22:23" x14ac:dyDescent="0.15">
      <c r="V58" s="9" t="s">
        <v>359</v>
      </c>
      <c r="W58">
        <f t="shared" si="7"/>
        <v>0</v>
      </c>
    </row>
    <row r="59" spans="22:23" x14ac:dyDescent="0.15">
      <c r="V59" s="10" t="s">
        <v>217</v>
      </c>
      <c r="W59">
        <f t="shared" si="7"/>
        <v>0</v>
      </c>
    </row>
    <row r="60" spans="22:23" x14ac:dyDescent="0.15">
      <c r="V60" s="7" t="s">
        <v>43</v>
      </c>
      <c r="W60">
        <f t="shared" si="7"/>
        <v>0</v>
      </c>
    </row>
    <row r="61" spans="22:23" x14ac:dyDescent="0.15">
      <c r="V61" s="8" t="s">
        <v>389</v>
      </c>
      <c r="W61">
        <f t="shared" si="7"/>
        <v>0</v>
      </c>
    </row>
    <row r="62" spans="22:23" x14ac:dyDescent="0.15">
      <c r="V62" s="10" t="s">
        <v>503</v>
      </c>
      <c r="W62">
        <f t="shared" si="7"/>
        <v>0</v>
      </c>
    </row>
    <row r="63" spans="22:23" x14ac:dyDescent="0.15">
      <c r="V63" s="13" t="s">
        <v>433</v>
      </c>
      <c r="W63">
        <f t="shared" si="7"/>
        <v>0</v>
      </c>
    </row>
    <row r="64" spans="22:23" x14ac:dyDescent="0.15">
      <c r="V64" s="9" t="s">
        <v>86</v>
      </c>
      <c r="W64">
        <f t="shared" si="7"/>
        <v>0</v>
      </c>
    </row>
    <row r="65" spans="22:23" x14ac:dyDescent="0.15">
      <c r="V65" s="13" t="s">
        <v>78</v>
      </c>
      <c r="W65">
        <f t="shared" si="7"/>
        <v>0</v>
      </c>
    </row>
    <row r="66" spans="22:23" x14ac:dyDescent="0.15">
      <c r="V66" s="10" t="s">
        <v>412</v>
      </c>
      <c r="W66">
        <f t="shared" ref="W66:W97" si="8">COUNTIF($I$12:$U$999,V66)</f>
        <v>0</v>
      </c>
    </row>
    <row r="67" spans="22:23" x14ac:dyDescent="0.15">
      <c r="V67" s="52" t="s">
        <v>455</v>
      </c>
      <c r="W67">
        <f t="shared" si="8"/>
        <v>0</v>
      </c>
    </row>
    <row r="68" spans="22:23" x14ac:dyDescent="0.15">
      <c r="V68" s="10" t="s">
        <v>458</v>
      </c>
      <c r="W68">
        <f t="shared" si="8"/>
        <v>0</v>
      </c>
    </row>
    <row r="69" spans="22:23" x14ac:dyDescent="0.15">
      <c r="V69" s="9" t="s">
        <v>435</v>
      </c>
      <c r="W69">
        <f t="shared" si="8"/>
        <v>0</v>
      </c>
    </row>
    <row r="70" spans="22:23" x14ac:dyDescent="0.15">
      <c r="V70" s="13" t="s">
        <v>113</v>
      </c>
      <c r="W70">
        <f t="shared" si="8"/>
        <v>0</v>
      </c>
    </row>
    <row r="71" spans="22:23" x14ac:dyDescent="0.15">
      <c r="V71" s="7" t="s">
        <v>181</v>
      </c>
      <c r="W71">
        <f t="shared" si="8"/>
        <v>0</v>
      </c>
    </row>
    <row r="72" spans="22:23" x14ac:dyDescent="0.15">
      <c r="V72" s="8" t="s">
        <v>410</v>
      </c>
      <c r="W72">
        <f t="shared" si="8"/>
        <v>0</v>
      </c>
    </row>
    <row r="73" spans="22:23" x14ac:dyDescent="0.15">
      <c r="V73" s="7" t="s">
        <v>413</v>
      </c>
      <c r="W73">
        <f t="shared" si="8"/>
        <v>0</v>
      </c>
    </row>
    <row r="74" spans="22:23" x14ac:dyDescent="0.15">
      <c r="V74" s="13" t="s">
        <v>416</v>
      </c>
      <c r="W74">
        <f t="shared" si="8"/>
        <v>0</v>
      </c>
    </row>
    <row r="75" spans="22:23" x14ac:dyDescent="0.15">
      <c r="V75" s="13" t="s">
        <v>425</v>
      </c>
      <c r="W75">
        <f t="shared" si="8"/>
        <v>0</v>
      </c>
    </row>
    <row r="76" spans="22:23" x14ac:dyDescent="0.15">
      <c r="V76" s="13" t="s">
        <v>426</v>
      </c>
      <c r="W76">
        <f t="shared" si="8"/>
        <v>0</v>
      </c>
    </row>
    <row r="77" spans="22:23" x14ac:dyDescent="0.15">
      <c r="V77" s="7" t="s">
        <v>53</v>
      </c>
      <c r="W77">
        <f t="shared" si="8"/>
        <v>0</v>
      </c>
    </row>
    <row r="78" spans="22:23" x14ac:dyDescent="0.15">
      <c r="V78" s="10" t="s">
        <v>103</v>
      </c>
      <c r="W78">
        <f t="shared" si="8"/>
        <v>0</v>
      </c>
    </row>
    <row r="79" spans="22:23" x14ac:dyDescent="0.15">
      <c r="V79" s="8" t="s">
        <v>394</v>
      </c>
      <c r="W79">
        <f t="shared" si="8"/>
        <v>0</v>
      </c>
    </row>
    <row r="80" spans="22:23" x14ac:dyDescent="0.15">
      <c r="V80" s="7" t="s">
        <v>392</v>
      </c>
      <c r="W80">
        <f t="shared" si="8"/>
        <v>0</v>
      </c>
    </row>
    <row r="81" spans="22:23" x14ac:dyDescent="0.15">
      <c r="V81" s="10" t="s">
        <v>121</v>
      </c>
      <c r="W81">
        <f t="shared" si="8"/>
        <v>0</v>
      </c>
    </row>
    <row r="82" spans="22:23" x14ac:dyDescent="0.15">
      <c r="V82" s="9" t="s">
        <v>39</v>
      </c>
      <c r="W82">
        <f t="shared" si="8"/>
        <v>0</v>
      </c>
    </row>
    <row r="83" spans="22:23" x14ac:dyDescent="0.15">
      <c r="V83" s="8" t="s">
        <v>319</v>
      </c>
      <c r="W83">
        <f t="shared" si="8"/>
        <v>0</v>
      </c>
    </row>
    <row r="84" spans="22:23" x14ac:dyDescent="0.15">
      <c r="V84" s="9" t="s">
        <v>316</v>
      </c>
      <c r="W84">
        <f t="shared" si="8"/>
        <v>0</v>
      </c>
    </row>
    <row r="85" spans="22:23" x14ac:dyDescent="0.15">
      <c r="V85" s="10" t="s">
        <v>301</v>
      </c>
      <c r="W85">
        <f t="shared" si="8"/>
        <v>0</v>
      </c>
    </row>
    <row r="86" spans="22:23" x14ac:dyDescent="0.15">
      <c r="V86" s="10" t="s">
        <v>261</v>
      </c>
      <c r="W86">
        <f t="shared" si="8"/>
        <v>0</v>
      </c>
    </row>
    <row r="87" spans="22:23" x14ac:dyDescent="0.15">
      <c r="V87" s="9" t="s">
        <v>100</v>
      </c>
      <c r="W87">
        <f t="shared" si="8"/>
        <v>0</v>
      </c>
    </row>
    <row r="88" spans="22:23" x14ac:dyDescent="0.15">
      <c r="V88" s="13" t="s">
        <v>213</v>
      </c>
      <c r="W88">
        <f t="shared" si="8"/>
        <v>0</v>
      </c>
    </row>
    <row r="89" spans="22:23" x14ac:dyDescent="0.15">
      <c r="V89" s="8" t="s">
        <v>148</v>
      </c>
      <c r="W89">
        <f t="shared" si="8"/>
        <v>0</v>
      </c>
    </row>
    <row r="90" spans="22:23" x14ac:dyDescent="0.15">
      <c r="V90" s="13" t="s">
        <v>206</v>
      </c>
      <c r="W90">
        <f t="shared" si="8"/>
        <v>0</v>
      </c>
    </row>
    <row r="91" spans="22:23" x14ac:dyDescent="0.15">
      <c r="V91" s="13" t="s">
        <v>96</v>
      </c>
      <c r="W91">
        <f t="shared" si="8"/>
        <v>0</v>
      </c>
    </row>
    <row r="92" spans="22:23" x14ac:dyDescent="0.15">
      <c r="V92" s="9" t="s">
        <v>216</v>
      </c>
      <c r="W92">
        <f t="shared" si="8"/>
        <v>0</v>
      </c>
    </row>
    <row r="93" spans="22:23" x14ac:dyDescent="0.15">
      <c r="V93" s="8" t="s">
        <v>179</v>
      </c>
      <c r="W93">
        <f t="shared" si="8"/>
        <v>0</v>
      </c>
    </row>
    <row r="94" spans="22:23" x14ac:dyDescent="0.15">
      <c r="V94" s="19" t="s">
        <v>128</v>
      </c>
      <c r="W94">
        <f t="shared" si="8"/>
        <v>0</v>
      </c>
    </row>
    <row r="95" spans="22:23" x14ac:dyDescent="0.15">
      <c r="V95" s="19" t="s">
        <v>126</v>
      </c>
      <c r="W95">
        <f t="shared" si="8"/>
        <v>0</v>
      </c>
    </row>
    <row r="96" spans="22:23" x14ac:dyDescent="0.15">
      <c r="V96" s="13" t="s">
        <v>115</v>
      </c>
      <c r="W96">
        <f t="shared" si="8"/>
        <v>0</v>
      </c>
    </row>
    <row r="97" spans="22:23" x14ac:dyDescent="0.15">
      <c r="V97" s="13" t="s">
        <v>118</v>
      </c>
      <c r="W97">
        <f t="shared" si="8"/>
        <v>0</v>
      </c>
    </row>
    <row r="98" spans="22:23" x14ac:dyDescent="0.15">
      <c r="V98" s="7" t="s">
        <v>44</v>
      </c>
      <c r="W98">
        <f t="shared" ref="W98:W126" si="9">COUNTIF($I$12:$U$999,V98)</f>
        <v>0</v>
      </c>
    </row>
    <row r="99" spans="22:23" x14ac:dyDescent="0.15">
      <c r="V99" s="7" t="s">
        <v>28</v>
      </c>
      <c r="W99">
        <f t="shared" si="9"/>
        <v>0</v>
      </c>
    </row>
    <row r="100" spans="22:23" x14ac:dyDescent="0.15">
      <c r="V100" s="13" t="s">
        <v>123</v>
      </c>
      <c r="W100">
        <f t="shared" si="9"/>
        <v>0</v>
      </c>
    </row>
    <row r="101" spans="22:23" x14ac:dyDescent="0.15">
      <c r="V101" s="9" t="s">
        <v>125</v>
      </c>
      <c r="W101">
        <f t="shared" si="9"/>
        <v>0</v>
      </c>
    </row>
    <row r="102" spans="22:23" x14ac:dyDescent="0.15">
      <c r="V102" s="19" t="s">
        <v>64</v>
      </c>
      <c r="W102">
        <f t="shared" si="9"/>
        <v>0</v>
      </c>
    </row>
    <row r="103" spans="22:23" x14ac:dyDescent="0.15">
      <c r="V103" s="19" t="s">
        <v>130</v>
      </c>
      <c r="W103">
        <f t="shared" si="9"/>
        <v>0</v>
      </c>
    </row>
    <row r="104" spans="22:23" x14ac:dyDescent="0.15">
      <c r="V104" s="13" t="s">
        <v>42</v>
      </c>
      <c r="W104">
        <f t="shared" si="9"/>
        <v>0</v>
      </c>
    </row>
    <row r="105" spans="22:23" x14ac:dyDescent="0.15">
      <c r="V105" s="10" t="s">
        <v>105</v>
      </c>
      <c r="W105">
        <f t="shared" si="9"/>
        <v>0</v>
      </c>
    </row>
    <row r="106" spans="22:23" x14ac:dyDescent="0.15">
      <c r="V106" s="9" t="s">
        <v>112</v>
      </c>
      <c r="W106">
        <f t="shared" si="9"/>
        <v>0</v>
      </c>
    </row>
    <row r="107" spans="22:23" x14ac:dyDescent="0.15">
      <c r="V107" s="19" t="s">
        <v>57</v>
      </c>
      <c r="W107">
        <f t="shared" si="9"/>
        <v>0</v>
      </c>
    </row>
    <row r="108" spans="22:23" x14ac:dyDescent="0.15">
      <c r="V108" s="7" t="s">
        <v>45</v>
      </c>
      <c r="W108">
        <f t="shared" si="9"/>
        <v>0</v>
      </c>
    </row>
    <row r="109" spans="22:23" x14ac:dyDescent="0.15">
      <c r="V109" s="7" t="s">
        <v>102</v>
      </c>
      <c r="W109">
        <f t="shared" si="9"/>
        <v>0</v>
      </c>
    </row>
    <row r="110" spans="22:23" x14ac:dyDescent="0.15">
      <c r="V110" s="19" t="s">
        <v>93</v>
      </c>
      <c r="W110">
        <f t="shared" si="9"/>
        <v>0</v>
      </c>
    </row>
    <row r="111" spans="22:23" x14ac:dyDescent="0.15">
      <c r="V111" s="8" t="s">
        <v>107</v>
      </c>
      <c r="W111">
        <f t="shared" si="9"/>
        <v>0</v>
      </c>
    </row>
    <row r="112" spans="22:23" x14ac:dyDescent="0.15">
      <c r="V112" s="8" t="s">
        <v>127</v>
      </c>
      <c r="W112">
        <f t="shared" si="9"/>
        <v>0</v>
      </c>
    </row>
    <row r="113" spans="22:23" x14ac:dyDescent="0.15">
      <c r="V113" s="13" t="s">
        <v>109</v>
      </c>
      <c r="W113">
        <f t="shared" si="9"/>
        <v>0</v>
      </c>
    </row>
    <row r="114" spans="22:23" x14ac:dyDescent="0.15">
      <c r="V114" s="7" t="s">
        <v>110</v>
      </c>
      <c r="W114">
        <f t="shared" si="9"/>
        <v>0</v>
      </c>
    </row>
    <row r="115" spans="22:23" x14ac:dyDescent="0.15">
      <c r="V115" s="13" t="s">
        <v>111</v>
      </c>
      <c r="W115">
        <f t="shared" si="9"/>
        <v>0</v>
      </c>
    </row>
    <row r="116" spans="22:23" x14ac:dyDescent="0.15">
      <c r="V116" s="9" t="s">
        <v>98</v>
      </c>
      <c r="W116">
        <f t="shared" si="9"/>
        <v>0</v>
      </c>
    </row>
    <row r="117" spans="22:23" x14ac:dyDescent="0.15">
      <c r="V117" s="19" t="s">
        <v>99</v>
      </c>
      <c r="W117">
        <f t="shared" si="9"/>
        <v>0</v>
      </c>
    </row>
    <row r="118" spans="22:23" x14ac:dyDescent="0.15">
      <c r="V118" s="8" t="s">
        <v>90</v>
      </c>
      <c r="W118">
        <f t="shared" si="9"/>
        <v>0</v>
      </c>
    </row>
    <row r="119" spans="22:23" x14ac:dyDescent="0.15">
      <c r="V119" s="7" t="s">
        <v>95</v>
      </c>
      <c r="W119">
        <f t="shared" si="9"/>
        <v>0</v>
      </c>
    </row>
    <row r="120" spans="22:23" x14ac:dyDescent="0.15">
      <c r="V120" s="9" t="s">
        <v>47</v>
      </c>
      <c r="W120">
        <f t="shared" si="9"/>
        <v>0</v>
      </c>
    </row>
    <row r="121" spans="22:23" x14ac:dyDescent="0.15">
      <c r="V121" s="19" t="s">
        <v>49</v>
      </c>
      <c r="W121">
        <f t="shared" si="9"/>
        <v>0</v>
      </c>
    </row>
    <row r="122" spans="22:23" x14ac:dyDescent="0.15">
      <c r="V122" s="7" t="s">
        <v>87</v>
      </c>
      <c r="W122">
        <f t="shared" si="9"/>
        <v>0</v>
      </c>
    </row>
    <row r="123" spans="22:23" x14ac:dyDescent="0.15">
      <c r="V123" s="8" t="s">
        <v>91</v>
      </c>
      <c r="W123">
        <f t="shared" si="9"/>
        <v>0</v>
      </c>
    </row>
    <row r="124" spans="22:23" x14ac:dyDescent="0.15">
      <c r="V124" s="7" t="s">
        <v>69</v>
      </c>
      <c r="W124">
        <f t="shared" si="9"/>
        <v>0</v>
      </c>
    </row>
    <row r="125" spans="22:23" x14ac:dyDescent="0.15">
      <c r="V125" s="9" t="s">
        <v>67</v>
      </c>
      <c r="W125">
        <f t="shared" si="9"/>
        <v>0</v>
      </c>
    </row>
    <row r="126" spans="22:23" x14ac:dyDescent="0.15">
      <c r="V126" s="19" t="s">
        <v>56</v>
      </c>
      <c r="W126">
        <f t="shared" si="9"/>
        <v>0</v>
      </c>
    </row>
  </sheetData>
  <sortState ref="V2:W127">
    <sortCondition descending="1" ref="W2:W127"/>
  </sortState>
  <mergeCells count="2">
    <mergeCell ref="Q1:R1"/>
    <mergeCell ref="C11:G11"/>
  </mergeCells>
  <phoneticPr fontId="1"/>
  <conditionalFormatting sqref="F2:F8">
    <cfRule type="cellIs" dxfId="65" priority="8" operator="equal">
      <formula>28</formula>
    </cfRule>
    <cfRule type="cellIs" dxfId="64" priority="9" operator="equal">
      <formula>1</formula>
    </cfRule>
  </conditionalFormatting>
  <conditionalFormatting sqref="F3:F8">
    <cfRule type="cellIs" dxfId="63" priority="7" operator="equal">
      <formula>2</formula>
    </cfRule>
  </conditionalFormatting>
  <conditionalFormatting sqref="J13:J14 K13:L13 J18:K19 L19:O19 C13:G42">
    <cfRule type="cellIs" dxfId="62" priority="1" operator="equal">
      <formula>"平井"</formula>
    </cfRule>
    <cfRule type="cellIs" dxfId="61" priority="2" operator="equal">
      <formula>"宇野"</formula>
    </cfRule>
    <cfRule type="cellIs" dxfId="60" priority="3" operator="equal">
      <formula>"今井"</formula>
    </cfRule>
    <cfRule type="cellIs" dxfId="59" priority="4" operator="equal">
      <formula>"菊地"</formula>
    </cfRule>
    <cfRule type="cellIs" dxfId="58" priority="5" operator="equal">
      <formula>"小林"</formula>
    </cfRule>
    <cfRule type="cellIs" dxfId="57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7"/>
  <sheetViews>
    <sheetView tabSelected="1" topLeftCell="C1" workbookViewId="0">
      <selection activeCell="C3" sqref="C2:C3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8.375" bestFit="1" customWidth="1"/>
  </cols>
  <sheetData>
    <row r="1" spans="1:36" s="2" customFormat="1" ht="24.75" thickBot="1" x14ac:dyDescent="0.2">
      <c r="A1" s="31"/>
      <c r="B1" s="32" t="s">
        <v>0</v>
      </c>
      <c r="C1" s="31" t="s">
        <v>255</v>
      </c>
      <c r="D1" s="31"/>
      <c r="E1" s="31"/>
      <c r="F1" s="31"/>
      <c r="G1" s="33"/>
      <c r="H1" s="33"/>
      <c r="I1" s="33"/>
      <c r="J1" s="33"/>
      <c r="K1" s="33"/>
      <c r="L1" s="33"/>
      <c r="M1" s="33"/>
      <c r="N1" s="33"/>
      <c r="O1" s="33"/>
      <c r="P1" s="33"/>
      <c r="Q1" s="57"/>
      <c r="R1" s="57"/>
      <c r="S1" s="3"/>
      <c r="T1" s="3"/>
      <c r="V1" s="14" t="s">
        <v>117</v>
      </c>
      <c r="Z1" s="2" t="s">
        <v>152</v>
      </c>
    </row>
    <row r="2" spans="1:36" ht="15" thickTop="1" thickBot="1" x14ac:dyDescent="0.2">
      <c r="A2" s="34"/>
      <c r="D2" s="1"/>
      <c r="F2" s="36" t="s">
        <v>116</v>
      </c>
      <c r="G2" s="37"/>
      <c r="H2" s="38" t="s">
        <v>12</v>
      </c>
      <c r="I2" s="38" t="s">
        <v>13</v>
      </c>
      <c r="J2" s="38" t="s">
        <v>14</v>
      </c>
      <c r="K2" s="38" t="s">
        <v>15</v>
      </c>
      <c r="L2" s="38" t="s">
        <v>16</v>
      </c>
      <c r="M2" s="38" t="s">
        <v>17</v>
      </c>
      <c r="N2" s="38" t="s">
        <v>18</v>
      </c>
      <c r="O2" s="38" t="s">
        <v>19</v>
      </c>
      <c r="P2" s="38" t="s">
        <v>20</v>
      </c>
      <c r="Q2" s="38" t="s">
        <v>21</v>
      </c>
      <c r="R2" s="38" t="s">
        <v>22</v>
      </c>
      <c r="S2" s="48" t="s">
        <v>150</v>
      </c>
      <c r="V2" s="9" t="s">
        <v>31</v>
      </c>
      <c r="W2">
        <f t="shared" ref="W2:W33" si="0">COUNTIF(Z:AQ,V2)</f>
        <v>46</v>
      </c>
      <c r="Z2" s="20" t="s">
        <v>176</v>
      </c>
      <c r="AA2" s="20" t="s">
        <v>177</v>
      </c>
      <c r="AB2" s="20" t="s">
        <v>172</v>
      </c>
      <c r="AC2" s="20" t="s">
        <v>167</v>
      </c>
      <c r="AD2" s="20" t="s">
        <v>163</v>
      </c>
      <c r="AE2" s="20" t="s">
        <v>224</v>
      </c>
      <c r="AF2" s="20" t="s">
        <v>392</v>
      </c>
      <c r="AG2" s="20" t="s">
        <v>29</v>
      </c>
      <c r="AH2" s="20" t="s">
        <v>394</v>
      </c>
      <c r="AI2" s="20" t="s">
        <v>468</v>
      </c>
      <c r="AJ2" s="20"/>
    </row>
    <row r="3" spans="1:36" ht="15" thickTop="1" thickBot="1" x14ac:dyDescent="0.2">
      <c r="A3" s="35" t="s">
        <v>23</v>
      </c>
      <c r="B3" s="14"/>
      <c r="D3" s="1"/>
      <c r="F3" s="18"/>
      <c r="G3" s="17" t="s">
        <v>7</v>
      </c>
      <c r="H3" s="4">
        <f>J3*3+K3</f>
        <v>0</v>
      </c>
      <c r="I3" s="4">
        <f>J3+K3+L3</f>
        <v>0</v>
      </c>
      <c r="J3" s="5">
        <f>SUM(START:END!J3)</f>
        <v>0</v>
      </c>
      <c r="K3" s="5">
        <f>SUM(START:END!K3)</f>
        <v>0</v>
      </c>
      <c r="L3" s="5">
        <f>SUM(START:END!L3)</f>
        <v>0</v>
      </c>
      <c r="M3" s="5">
        <f>SUM(START:END!M3)</f>
        <v>0</v>
      </c>
      <c r="N3" s="5">
        <f>SUM(START:END!N3)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S3" s="49" t="e">
        <f>J3/I3</f>
        <v>#DIV/0!</v>
      </c>
      <c r="V3" s="13" t="s">
        <v>665</v>
      </c>
      <c r="W3">
        <f t="shared" si="0"/>
        <v>43</v>
      </c>
      <c r="Z3" s="20" t="s">
        <v>178</v>
      </c>
      <c r="AA3" s="20" t="s">
        <v>172</v>
      </c>
      <c r="AB3" s="20" t="s">
        <v>166</v>
      </c>
      <c r="AC3" s="20" t="s">
        <v>173</v>
      </c>
      <c r="AD3" s="20" t="s">
        <v>216</v>
      </c>
      <c r="AE3" s="20" t="s">
        <v>74</v>
      </c>
      <c r="AF3" s="20" t="s">
        <v>422</v>
      </c>
      <c r="AG3" s="20" t="s">
        <v>468</v>
      </c>
      <c r="AH3" s="20" t="s">
        <v>468</v>
      </c>
      <c r="AI3" s="20" t="s">
        <v>468</v>
      </c>
      <c r="AJ3" s="20"/>
    </row>
    <row r="4" spans="1:36" ht="15" thickTop="1" thickBot="1" x14ac:dyDescent="0.2">
      <c r="A4" s="35" t="s">
        <v>83</v>
      </c>
      <c r="D4" s="1"/>
      <c r="F4" s="18">
        <v>3</v>
      </c>
      <c r="G4" s="17" t="s">
        <v>6</v>
      </c>
      <c r="H4" s="4">
        <f t="shared" ref="H4:H8" si="1">J4*3+K4</f>
        <v>115</v>
      </c>
      <c r="I4" s="4">
        <f t="shared" ref="I4:I8" si="2">J4+K4+L4</f>
        <v>96</v>
      </c>
      <c r="J4" s="5">
        <f>SUM(START:END!J4)</f>
        <v>31</v>
      </c>
      <c r="K4" s="5">
        <f>SUM(START:END!K4)</f>
        <v>22</v>
      </c>
      <c r="L4" s="5">
        <f>SUM(START:END!L4)</f>
        <v>43</v>
      </c>
      <c r="M4" s="5">
        <f>SUM(START:END!M4)</f>
        <v>157</v>
      </c>
      <c r="N4" s="5">
        <f>SUM(START:END!N4)</f>
        <v>232</v>
      </c>
      <c r="O4" s="4">
        <f t="shared" ref="O4:O8" si="3">M4-N4</f>
        <v>-75</v>
      </c>
      <c r="P4" s="6">
        <f t="shared" ref="P4:P8" si="4">H4/I4</f>
        <v>1.1979166666666667</v>
      </c>
      <c r="Q4" s="6">
        <f t="shared" ref="Q4:Q8" si="5">M4/I4</f>
        <v>1.6354166666666667</v>
      </c>
      <c r="R4" s="6">
        <f t="shared" ref="R4:R8" si="6">N4/I4</f>
        <v>2.4166666666666665</v>
      </c>
      <c r="S4" s="49">
        <f t="shared" ref="S4:S8" si="7">J4/I4</f>
        <v>0.32291666666666669</v>
      </c>
      <c r="V4" s="7" t="s">
        <v>682</v>
      </c>
      <c r="W4">
        <f t="shared" si="0"/>
        <v>38</v>
      </c>
      <c r="Z4" s="20" t="s">
        <v>155</v>
      </c>
      <c r="AA4" s="20" t="s">
        <v>154</v>
      </c>
      <c r="AB4" s="20" t="s">
        <v>172</v>
      </c>
      <c r="AC4" s="20" t="s">
        <v>162</v>
      </c>
      <c r="AD4" s="20" t="s">
        <v>203</v>
      </c>
      <c r="AE4" s="20" t="s">
        <v>68</v>
      </c>
      <c r="AF4" s="20" t="s">
        <v>468</v>
      </c>
      <c r="AG4" s="20" t="s">
        <v>468</v>
      </c>
      <c r="AH4" s="20" t="s">
        <v>468</v>
      </c>
      <c r="AI4" s="20" t="s">
        <v>468</v>
      </c>
      <c r="AJ4" s="20"/>
    </row>
    <row r="5" spans="1:36" ht="15" thickTop="1" thickBot="1" x14ac:dyDescent="0.2">
      <c r="A5" s="35" t="s">
        <v>25</v>
      </c>
      <c r="D5" s="1"/>
      <c r="F5" s="18">
        <v>1</v>
      </c>
      <c r="G5" s="17" t="s">
        <v>8</v>
      </c>
      <c r="H5" s="4">
        <f t="shared" si="1"/>
        <v>170</v>
      </c>
      <c r="I5" s="4">
        <f t="shared" si="2"/>
        <v>96</v>
      </c>
      <c r="J5" s="5">
        <f>SUM(START:END!J5)</f>
        <v>49</v>
      </c>
      <c r="K5" s="5">
        <f>SUM(START:END!K5)</f>
        <v>23</v>
      </c>
      <c r="L5" s="5">
        <f>SUM(START:END!L5)</f>
        <v>24</v>
      </c>
      <c r="M5" s="5">
        <f>SUM(START:END!M5)</f>
        <v>198</v>
      </c>
      <c r="N5" s="5">
        <f>SUM(START:END!N5)</f>
        <v>134</v>
      </c>
      <c r="O5" s="4">
        <f t="shared" si="3"/>
        <v>64</v>
      </c>
      <c r="P5" s="6">
        <f t="shared" si="4"/>
        <v>1.7708333333333333</v>
      </c>
      <c r="Q5" s="6">
        <f t="shared" si="5"/>
        <v>2.0625</v>
      </c>
      <c r="R5" s="6">
        <f t="shared" si="6"/>
        <v>1.3958333333333333</v>
      </c>
      <c r="S5" s="49">
        <f t="shared" si="7"/>
        <v>0.51041666666666663</v>
      </c>
      <c r="V5" s="9" t="s">
        <v>38</v>
      </c>
      <c r="W5">
        <f t="shared" si="0"/>
        <v>33</v>
      </c>
      <c r="Z5" s="20" t="s">
        <v>153</v>
      </c>
      <c r="AA5" s="20" t="s">
        <v>175</v>
      </c>
      <c r="AB5" s="20" t="s">
        <v>157</v>
      </c>
      <c r="AC5" s="20" t="s">
        <v>211</v>
      </c>
      <c r="AD5" s="20" t="s">
        <v>202</v>
      </c>
      <c r="AE5" s="20" t="s">
        <v>32</v>
      </c>
      <c r="AF5" s="20" t="s">
        <v>468</v>
      </c>
      <c r="AG5" s="20" t="s">
        <v>468</v>
      </c>
      <c r="AH5" s="20" t="s">
        <v>468</v>
      </c>
      <c r="AI5" s="20" t="s">
        <v>468</v>
      </c>
      <c r="AJ5" s="20"/>
    </row>
    <row r="6" spans="1:36" ht="15" thickTop="1" thickBot="1" x14ac:dyDescent="0.2">
      <c r="A6" s="35" t="s">
        <v>24</v>
      </c>
      <c r="D6" s="1"/>
      <c r="F6" s="18">
        <v>2</v>
      </c>
      <c r="G6" s="17" t="s">
        <v>9</v>
      </c>
      <c r="H6" s="4">
        <f t="shared" si="1"/>
        <v>150</v>
      </c>
      <c r="I6" s="4">
        <f t="shared" si="2"/>
        <v>90</v>
      </c>
      <c r="J6" s="5">
        <f>SUM(START:END!J6)</f>
        <v>43</v>
      </c>
      <c r="K6" s="5">
        <f>SUM(START:END!K6)</f>
        <v>21</v>
      </c>
      <c r="L6" s="5">
        <f>SUM(START:END!L6)</f>
        <v>26</v>
      </c>
      <c r="M6" s="5">
        <f>SUM(START:END!M6)</f>
        <v>142</v>
      </c>
      <c r="N6" s="5">
        <f>SUM(START:END!N6)</f>
        <v>103</v>
      </c>
      <c r="O6" s="4">
        <f t="shared" si="3"/>
        <v>39</v>
      </c>
      <c r="P6" s="6">
        <f t="shared" si="4"/>
        <v>1.6666666666666667</v>
      </c>
      <c r="Q6" s="6">
        <f t="shared" si="5"/>
        <v>1.5777777777777777</v>
      </c>
      <c r="R6" s="6">
        <f t="shared" si="6"/>
        <v>1.1444444444444444</v>
      </c>
      <c r="S6" s="49">
        <f t="shared" si="7"/>
        <v>0.4777777777777778</v>
      </c>
      <c r="V6" s="10" t="s">
        <v>41</v>
      </c>
      <c r="W6">
        <f t="shared" si="0"/>
        <v>29</v>
      </c>
      <c r="Z6" s="20" t="s">
        <v>174</v>
      </c>
      <c r="AA6" s="20" t="s">
        <v>165</v>
      </c>
      <c r="AB6" s="20" t="s">
        <v>161</v>
      </c>
      <c r="AC6" s="20" t="s">
        <v>198</v>
      </c>
      <c r="AD6" s="20" t="s">
        <v>194</v>
      </c>
      <c r="AE6" s="20" t="s">
        <v>60</v>
      </c>
      <c r="AF6" s="20" t="s">
        <v>468</v>
      </c>
      <c r="AG6" s="20" t="s">
        <v>468</v>
      </c>
      <c r="AH6" s="20" t="s">
        <v>468</v>
      </c>
      <c r="AI6" s="20" t="s">
        <v>468</v>
      </c>
      <c r="AJ6" s="20"/>
    </row>
    <row r="7" spans="1:36" ht="15" thickTop="1" thickBot="1" x14ac:dyDescent="0.2">
      <c r="A7" s="35" t="s">
        <v>70</v>
      </c>
      <c r="D7" s="1"/>
      <c r="F7" s="18">
        <v>4</v>
      </c>
      <c r="G7" s="17" t="s">
        <v>10</v>
      </c>
      <c r="H7" s="4">
        <f t="shared" si="1"/>
        <v>38</v>
      </c>
      <c r="I7" s="4">
        <f t="shared" si="2"/>
        <v>36</v>
      </c>
      <c r="J7" s="5">
        <f>SUM(START:END!J7)</f>
        <v>10</v>
      </c>
      <c r="K7" s="5">
        <f>SUM(START:END!K7)</f>
        <v>8</v>
      </c>
      <c r="L7" s="5">
        <f>SUM(START:END!L7)</f>
        <v>18</v>
      </c>
      <c r="M7" s="5">
        <f>SUM(START:END!M7)</f>
        <v>81</v>
      </c>
      <c r="N7" s="5">
        <f>SUM(START:END!N7)</f>
        <v>54</v>
      </c>
      <c r="O7" s="4">
        <f t="shared" si="3"/>
        <v>27</v>
      </c>
      <c r="P7" s="6">
        <f t="shared" si="4"/>
        <v>1.0555555555555556</v>
      </c>
      <c r="Q7" s="6">
        <f t="shared" si="5"/>
        <v>2.25</v>
      </c>
      <c r="R7" s="6">
        <f t="shared" si="6"/>
        <v>1.5</v>
      </c>
      <c r="S7" s="49">
        <f t="shared" si="7"/>
        <v>0.27777777777777779</v>
      </c>
      <c r="V7" s="13" t="s">
        <v>71</v>
      </c>
      <c r="W7">
        <f t="shared" si="0"/>
        <v>24</v>
      </c>
      <c r="Z7" s="20" t="s">
        <v>158</v>
      </c>
      <c r="AA7" s="20" t="s">
        <v>169</v>
      </c>
      <c r="AB7" s="20" t="s">
        <v>210</v>
      </c>
      <c r="AC7" s="20" t="s">
        <v>197</v>
      </c>
      <c r="AD7" s="20" t="s">
        <v>254</v>
      </c>
      <c r="AE7" s="20" t="s">
        <v>38</v>
      </c>
      <c r="AF7" s="20" t="s">
        <v>468</v>
      </c>
      <c r="AG7" s="20" t="s">
        <v>468</v>
      </c>
      <c r="AH7" s="20" t="s">
        <v>468</v>
      </c>
      <c r="AJ7" s="20"/>
    </row>
    <row r="8" spans="1:36" ht="15" thickTop="1" thickBot="1" x14ac:dyDescent="0.2">
      <c r="A8" s="35" t="s">
        <v>94</v>
      </c>
      <c r="D8" s="1"/>
      <c r="F8" s="18">
        <v>6</v>
      </c>
      <c r="G8" s="17" t="s">
        <v>11</v>
      </c>
      <c r="H8" s="4">
        <f t="shared" si="1"/>
        <v>93</v>
      </c>
      <c r="I8" s="4">
        <f t="shared" si="2"/>
        <v>90</v>
      </c>
      <c r="J8" s="5">
        <f>SUM(START:END!J8)</f>
        <v>25</v>
      </c>
      <c r="K8" s="5">
        <f>SUM(START:END!K8)</f>
        <v>18</v>
      </c>
      <c r="L8" s="5">
        <f>SUM(START:END!L8)</f>
        <v>47</v>
      </c>
      <c r="M8" s="5">
        <f>SUM(START:END!M8)</f>
        <v>139</v>
      </c>
      <c r="N8" s="5">
        <f>SUM(START:END!N8)</f>
        <v>194</v>
      </c>
      <c r="O8" s="4">
        <f t="shared" si="3"/>
        <v>-55</v>
      </c>
      <c r="P8" s="6">
        <f t="shared" si="4"/>
        <v>1.0333333333333334</v>
      </c>
      <c r="Q8" s="6">
        <f t="shared" si="5"/>
        <v>1.5444444444444445</v>
      </c>
      <c r="R8" s="6">
        <f t="shared" si="6"/>
        <v>2.1555555555555554</v>
      </c>
      <c r="S8" s="49">
        <f t="shared" si="7"/>
        <v>0.27777777777777779</v>
      </c>
      <c r="V8" s="8" t="s">
        <v>84</v>
      </c>
      <c r="W8">
        <f t="shared" si="0"/>
        <v>23</v>
      </c>
      <c r="Z8" s="20" t="s">
        <v>164</v>
      </c>
      <c r="AA8" s="20" t="s">
        <v>171</v>
      </c>
      <c r="AB8" s="20" t="s">
        <v>198</v>
      </c>
      <c r="AC8" s="20" t="s">
        <v>202</v>
      </c>
      <c r="AD8" s="20" t="s">
        <v>74</v>
      </c>
      <c r="AE8" s="20" t="s">
        <v>132</v>
      </c>
      <c r="AF8" s="20" t="s">
        <v>217</v>
      </c>
      <c r="AG8" s="20" t="s">
        <v>81</v>
      </c>
      <c r="AH8" s="20" t="s">
        <v>649</v>
      </c>
      <c r="AJ8" s="20"/>
    </row>
    <row r="9" spans="1:36" ht="14.25" thickTop="1" x14ac:dyDescent="0.15">
      <c r="A9" s="15"/>
      <c r="D9" s="1"/>
      <c r="F9" s="1"/>
      <c r="O9" s="11">
        <f>SUM(O3:O8)</f>
        <v>0</v>
      </c>
      <c r="V9" s="7" t="s">
        <v>74</v>
      </c>
      <c r="W9">
        <f t="shared" si="0"/>
        <v>20</v>
      </c>
      <c r="Z9" s="20" t="s">
        <v>169</v>
      </c>
      <c r="AA9" s="20" t="s">
        <v>155</v>
      </c>
      <c r="AB9" s="20" t="s">
        <v>196</v>
      </c>
      <c r="AC9" s="20" t="s">
        <v>223</v>
      </c>
      <c r="AD9" s="20" t="s">
        <v>92</v>
      </c>
      <c r="AE9" s="20" t="s">
        <v>359</v>
      </c>
      <c r="AF9" s="20" t="s">
        <v>68</v>
      </c>
      <c r="AG9" s="20" t="s">
        <v>34</v>
      </c>
      <c r="AJ9" s="20"/>
    </row>
    <row r="10" spans="1:36" x14ac:dyDescent="0.15">
      <c r="A10" s="15"/>
      <c r="B10" s="15"/>
      <c r="V10" s="10" t="s">
        <v>54</v>
      </c>
      <c r="W10">
        <f t="shared" si="0"/>
        <v>19</v>
      </c>
      <c r="Z10" s="20" t="s">
        <v>170</v>
      </c>
      <c r="AA10" s="20" t="s">
        <v>160</v>
      </c>
      <c r="AB10" s="20" t="s">
        <v>208</v>
      </c>
      <c r="AC10" s="20" t="s">
        <v>194</v>
      </c>
      <c r="AD10" s="20" t="s">
        <v>32</v>
      </c>
      <c r="AE10" s="20" t="s">
        <v>80</v>
      </c>
      <c r="AF10" s="20" t="s">
        <v>29</v>
      </c>
      <c r="AG10" s="20" t="s">
        <v>72</v>
      </c>
      <c r="AJ10" s="20"/>
    </row>
    <row r="11" spans="1:36" x14ac:dyDescent="0.15">
      <c r="B11" s="12"/>
      <c r="C11" s="56" t="s">
        <v>135</v>
      </c>
      <c r="D11" s="56"/>
      <c r="E11" s="56"/>
      <c r="F11" s="56"/>
      <c r="G11" s="56"/>
      <c r="I11" s="14" t="s">
        <v>138</v>
      </c>
      <c r="V11" s="19" t="s">
        <v>81</v>
      </c>
      <c r="W11">
        <f t="shared" si="0"/>
        <v>19</v>
      </c>
      <c r="Z11" s="20" t="s">
        <v>156</v>
      </c>
      <c r="AA11" s="20" t="s">
        <v>189</v>
      </c>
      <c r="AB11" s="20" t="s">
        <v>201</v>
      </c>
      <c r="AC11" s="20" t="s">
        <v>149</v>
      </c>
      <c r="AD11" s="20" t="s">
        <v>60</v>
      </c>
      <c r="AE11" s="20" t="s">
        <v>201</v>
      </c>
      <c r="AF11" s="20" t="s">
        <v>621</v>
      </c>
      <c r="AG11" s="20" t="s">
        <v>29</v>
      </c>
      <c r="AJ11" s="20"/>
    </row>
    <row r="12" spans="1:36" x14ac:dyDescent="0.15">
      <c r="C12" s="39" t="s">
        <v>2</v>
      </c>
      <c r="D12" s="39"/>
      <c r="E12" s="39"/>
      <c r="F12" s="39"/>
      <c r="G12" s="40" t="s">
        <v>3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0"/>
      <c r="V12" s="8" t="s">
        <v>72</v>
      </c>
      <c r="W12">
        <f t="shared" si="0"/>
        <v>18</v>
      </c>
      <c r="Z12" s="20" t="s">
        <v>159</v>
      </c>
      <c r="AA12" s="20" t="s">
        <v>209</v>
      </c>
      <c r="AB12" s="20" t="s">
        <v>223</v>
      </c>
      <c r="AC12" s="20" t="s">
        <v>31</v>
      </c>
      <c r="AD12" s="20" t="s">
        <v>55</v>
      </c>
      <c r="AE12" s="20" t="s">
        <v>68</v>
      </c>
      <c r="AF12" s="20" t="s">
        <v>27</v>
      </c>
      <c r="AJ12" s="20"/>
    </row>
    <row r="13" spans="1:36" x14ac:dyDescent="0.15">
      <c r="C13" s="1" t="s">
        <v>11</v>
      </c>
      <c r="D13" s="1">
        <f>SUM(START:END!D13)</f>
        <v>10</v>
      </c>
      <c r="E13" s="1" t="s">
        <v>4</v>
      </c>
      <c r="F13" s="1">
        <f>SUM(START:END!F13)</f>
        <v>27</v>
      </c>
      <c r="G13" s="1" t="s">
        <v>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9" t="s">
        <v>232</v>
      </c>
      <c r="W13">
        <f t="shared" si="0"/>
        <v>18</v>
      </c>
      <c r="Z13" s="20" t="s">
        <v>189</v>
      </c>
      <c r="AA13" s="20" t="s">
        <v>199</v>
      </c>
      <c r="AB13" s="20" t="s">
        <v>193</v>
      </c>
      <c r="AC13" s="20" t="s">
        <v>245</v>
      </c>
      <c r="AD13" s="20" t="s">
        <v>74</v>
      </c>
      <c r="AE13" s="20" t="s">
        <v>468</v>
      </c>
      <c r="AF13" s="20" t="s">
        <v>81</v>
      </c>
      <c r="AJ13" s="20"/>
    </row>
    <row r="14" spans="1:36" x14ac:dyDescent="0.15">
      <c r="C14" s="1" t="s">
        <v>9</v>
      </c>
      <c r="D14" s="1">
        <f>SUM(START:END!D14)</f>
        <v>19</v>
      </c>
      <c r="E14" s="1" t="s">
        <v>4</v>
      </c>
      <c r="F14" s="1">
        <f>SUM(START:END!F14)</f>
        <v>13</v>
      </c>
      <c r="G14" s="1" t="s">
        <v>8</v>
      </c>
      <c r="I14" s="43" t="s">
        <v>139</v>
      </c>
      <c r="J14" s="1">
        <f>D30+F24</f>
        <v>0</v>
      </c>
      <c r="K14" s="1" t="s">
        <v>140</v>
      </c>
      <c r="L14" s="1">
        <f>F30+D24</f>
        <v>0</v>
      </c>
      <c r="M14" s="44" t="s">
        <v>141</v>
      </c>
      <c r="N14" s="20"/>
      <c r="O14" s="20"/>
      <c r="P14" s="20"/>
      <c r="Q14" s="20"/>
      <c r="R14" s="20"/>
      <c r="S14" s="20"/>
      <c r="V14" s="9" t="s">
        <v>204</v>
      </c>
      <c r="W14">
        <f t="shared" si="0"/>
        <v>17</v>
      </c>
      <c r="Z14" s="20" t="s">
        <v>198</v>
      </c>
      <c r="AA14" s="20" t="s">
        <v>196</v>
      </c>
      <c r="AB14" s="20" t="s">
        <v>199</v>
      </c>
      <c r="AC14" s="20" t="s">
        <v>204</v>
      </c>
      <c r="AD14" s="20" t="s">
        <v>72</v>
      </c>
      <c r="AE14" s="20" t="s">
        <v>468</v>
      </c>
      <c r="AF14" s="20" t="s">
        <v>495</v>
      </c>
      <c r="AJ14" s="20"/>
    </row>
    <row r="15" spans="1:36" x14ac:dyDescent="0.15">
      <c r="C15" s="1" t="s">
        <v>11</v>
      </c>
      <c r="D15" s="1">
        <f>SUM(START:END!D15)</f>
        <v>0</v>
      </c>
      <c r="E15" s="1" t="s">
        <v>4</v>
      </c>
      <c r="F15" s="1">
        <f>SUM(START:END!F15)</f>
        <v>0</v>
      </c>
      <c r="G15" s="1" t="s">
        <v>7</v>
      </c>
      <c r="I15" s="43" t="s">
        <v>139</v>
      </c>
      <c r="J15" s="1">
        <f>F19+D31</f>
        <v>0</v>
      </c>
      <c r="K15" s="1" t="s">
        <v>140</v>
      </c>
      <c r="L15" s="1">
        <f>D19+F31</f>
        <v>0</v>
      </c>
      <c r="M15" s="42" t="s">
        <v>142</v>
      </c>
      <c r="N15" s="20"/>
      <c r="O15" s="20"/>
      <c r="P15" s="20"/>
      <c r="Q15" s="20"/>
      <c r="R15" s="20"/>
      <c r="S15" s="20"/>
      <c r="V15" s="7" t="s">
        <v>29</v>
      </c>
      <c r="W15">
        <f t="shared" si="0"/>
        <v>16</v>
      </c>
      <c r="Z15" s="20" t="s">
        <v>199</v>
      </c>
      <c r="AA15" s="20" t="s">
        <v>196</v>
      </c>
      <c r="AB15" s="20" t="s">
        <v>220</v>
      </c>
      <c r="AC15" s="20" t="s">
        <v>238</v>
      </c>
      <c r="AD15" s="20" t="s">
        <v>31</v>
      </c>
      <c r="AE15" s="20" t="s">
        <v>468</v>
      </c>
      <c r="AF15" s="20" t="s">
        <v>50</v>
      </c>
      <c r="AJ15" s="20"/>
    </row>
    <row r="16" spans="1:36" x14ac:dyDescent="0.15">
      <c r="C16" s="1" t="s">
        <v>9</v>
      </c>
      <c r="D16" s="1">
        <f>SUM(START:END!D16)</f>
        <v>0</v>
      </c>
      <c r="E16" s="1" t="s">
        <v>4</v>
      </c>
      <c r="F16" s="1">
        <f>SUM(START:END!F16)</f>
        <v>0</v>
      </c>
      <c r="G16" s="1" t="s">
        <v>7</v>
      </c>
      <c r="I16" s="43" t="s">
        <v>139</v>
      </c>
      <c r="J16" s="1">
        <f>F16+D20</f>
        <v>0</v>
      </c>
      <c r="K16" s="1" t="s">
        <v>140</v>
      </c>
      <c r="L16" s="1">
        <f>D16+F20</f>
        <v>0</v>
      </c>
      <c r="M16" s="45" t="s">
        <v>143</v>
      </c>
      <c r="N16" s="20"/>
      <c r="O16" s="20"/>
      <c r="P16" s="20"/>
      <c r="Q16" s="20"/>
      <c r="R16" s="20"/>
      <c r="S16" s="20"/>
      <c r="V16" t="s">
        <v>68</v>
      </c>
      <c r="W16">
        <f t="shared" si="0"/>
        <v>15</v>
      </c>
      <c r="Z16" s="20" t="s">
        <v>195</v>
      </c>
      <c r="AA16" s="20" t="s">
        <v>201</v>
      </c>
      <c r="AB16" s="20" t="s">
        <v>63</v>
      </c>
      <c r="AC16" s="20" t="s">
        <v>254</v>
      </c>
      <c r="AD16" s="20" t="s">
        <v>359</v>
      </c>
      <c r="AE16" s="20" t="s">
        <v>468</v>
      </c>
      <c r="AJ16" s="20"/>
    </row>
    <row r="17" spans="3:36" x14ac:dyDescent="0.15">
      <c r="C17" s="1" t="s">
        <v>8</v>
      </c>
      <c r="D17" s="1">
        <f>SUM(START:END!D17)</f>
        <v>39</v>
      </c>
      <c r="E17" s="1" t="s">
        <v>4</v>
      </c>
      <c r="F17" s="1">
        <f>SUM(START:END!F17)</f>
        <v>23</v>
      </c>
      <c r="G17" s="1" t="s">
        <v>11</v>
      </c>
      <c r="I17" s="43" t="s">
        <v>139</v>
      </c>
      <c r="J17" s="1">
        <f>D40+F39</f>
        <v>0</v>
      </c>
      <c r="K17" s="1" t="s">
        <v>140</v>
      </c>
      <c r="L17" s="1">
        <f>F40+D39</f>
        <v>0</v>
      </c>
      <c r="M17" s="46" t="s">
        <v>144</v>
      </c>
      <c r="N17" s="20"/>
      <c r="O17" s="20"/>
      <c r="P17" s="20"/>
      <c r="Q17" s="20"/>
      <c r="R17" s="20"/>
      <c r="S17" s="20"/>
      <c r="V17" s="8" t="s">
        <v>55</v>
      </c>
      <c r="W17">
        <f t="shared" si="0"/>
        <v>14</v>
      </c>
      <c r="Z17" s="20" t="s">
        <v>207</v>
      </c>
      <c r="AA17" s="20" t="s">
        <v>84</v>
      </c>
      <c r="AB17" s="20" t="s">
        <v>199</v>
      </c>
      <c r="AC17" s="20" t="s">
        <v>74</v>
      </c>
      <c r="AD17" s="20" t="s">
        <v>80</v>
      </c>
      <c r="AE17" s="20" t="s">
        <v>201</v>
      </c>
      <c r="AJ17" s="20"/>
    </row>
    <row r="18" spans="3:36" x14ac:dyDescent="0.15">
      <c r="C18" s="1" t="s">
        <v>9</v>
      </c>
      <c r="D18" s="1">
        <f>SUM(START:END!D18)</f>
        <v>18</v>
      </c>
      <c r="E18" s="1" t="s">
        <v>4</v>
      </c>
      <c r="F18" s="1">
        <f>SUM(START:END!F18)</f>
        <v>15</v>
      </c>
      <c r="G18" s="1" t="s">
        <v>6</v>
      </c>
      <c r="I18" s="43" t="s">
        <v>139</v>
      </c>
      <c r="J18" s="1">
        <f>D27+F15</f>
        <v>0</v>
      </c>
      <c r="K18" s="1" t="s">
        <v>140</v>
      </c>
      <c r="L18" s="1">
        <f>D15+F27</f>
        <v>0</v>
      </c>
      <c r="M18" s="47" t="s">
        <v>145</v>
      </c>
      <c r="N18" s="20"/>
      <c r="O18" s="20"/>
      <c r="P18" s="20"/>
      <c r="Q18" s="20"/>
      <c r="R18" s="20"/>
      <c r="S18" s="20"/>
      <c r="V18" s="10" t="s">
        <v>129</v>
      </c>
      <c r="W18">
        <f t="shared" si="0"/>
        <v>12</v>
      </c>
      <c r="Z18" s="20" t="s">
        <v>200</v>
      </c>
      <c r="AA18" s="20" t="s">
        <v>192</v>
      </c>
      <c r="AB18" s="20" t="s">
        <v>203</v>
      </c>
      <c r="AC18" s="20" t="s">
        <v>132</v>
      </c>
      <c r="AD18" s="20" t="s">
        <v>410</v>
      </c>
      <c r="AE18" s="20" t="s">
        <v>200</v>
      </c>
      <c r="AJ18" s="20"/>
    </row>
    <row r="19" spans="3:36" x14ac:dyDescent="0.15">
      <c r="C19" s="1" t="s">
        <v>8</v>
      </c>
      <c r="D19" s="1">
        <f>SUM(START:END!D19)</f>
        <v>0</v>
      </c>
      <c r="E19" s="1" t="s">
        <v>4</v>
      </c>
      <c r="F19" s="1">
        <f>SUM(START:END!F19)</f>
        <v>0</v>
      </c>
      <c r="G19" s="1" t="s">
        <v>7</v>
      </c>
      <c r="I19" s="44" t="s">
        <v>141</v>
      </c>
      <c r="J19" s="1">
        <f>D28+F21</f>
        <v>46</v>
      </c>
      <c r="K19" s="1" t="s">
        <v>140</v>
      </c>
      <c r="L19" s="1">
        <f>D21+F28</f>
        <v>72</v>
      </c>
      <c r="M19" s="42" t="s">
        <v>142</v>
      </c>
      <c r="N19" s="20"/>
      <c r="O19" s="20"/>
      <c r="P19" s="20"/>
      <c r="Q19" s="20"/>
      <c r="R19" s="20"/>
      <c r="S19" s="20"/>
      <c r="V19" s="10" t="s">
        <v>680</v>
      </c>
      <c r="W19">
        <f t="shared" si="0"/>
        <v>12</v>
      </c>
      <c r="Z19" s="20" t="s">
        <v>84</v>
      </c>
      <c r="AA19" s="20" t="s">
        <v>221</v>
      </c>
      <c r="AB19" s="20" t="s">
        <v>249</v>
      </c>
      <c r="AC19" s="20" t="s">
        <v>97</v>
      </c>
      <c r="AD19" s="20" t="s">
        <v>201</v>
      </c>
      <c r="AE19" s="20" t="s">
        <v>217</v>
      </c>
      <c r="AJ19" s="20"/>
    </row>
    <row r="20" spans="3:36" x14ac:dyDescent="0.15">
      <c r="C20" s="1" t="s">
        <v>7</v>
      </c>
      <c r="D20" s="1">
        <f>SUM(START:END!D20)</f>
        <v>0</v>
      </c>
      <c r="E20" s="1" t="s">
        <v>4</v>
      </c>
      <c r="F20" s="1">
        <f>SUM(START:END!F20)</f>
        <v>0</v>
      </c>
      <c r="G20" s="1" t="s">
        <v>9</v>
      </c>
      <c r="I20" s="44" t="s">
        <v>141</v>
      </c>
      <c r="J20" s="1">
        <f>F18+D26</f>
        <v>28</v>
      </c>
      <c r="K20" s="1" t="s">
        <v>140</v>
      </c>
      <c r="L20" s="1">
        <f>D18+F26</f>
        <v>44</v>
      </c>
      <c r="M20" s="45" t="s">
        <v>143</v>
      </c>
      <c r="N20" s="20"/>
      <c r="O20" s="20"/>
      <c r="P20" s="20"/>
      <c r="Q20" s="20"/>
      <c r="R20" s="20"/>
      <c r="S20" s="20"/>
      <c r="V20" s="7" t="s">
        <v>27</v>
      </c>
      <c r="W20">
        <f t="shared" si="0"/>
        <v>11</v>
      </c>
      <c r="Z20" s="20" t="s">
        <v>191</v>
      </c>
      <c r="AA20" s="20" t="s">
        <v>218</v>
      </c>
      <c r="AB20" s="20" t="s">
        <v>244</v>
      </c>
      <c r="AC20" s="20" t="s">
        <v>55</v>
      </c>
      <c r="AD20" s="20" t="s">
        <v>416</v>
      </c>
      <c r="AE20" s="20" t="s">
        <v>38</v>
      </c>
      <c r="AJ20" s="20"/>
    </row>
    <row r="21" spans="3:36" x14ac:dyDescent="0.15">
      <c r="C21" s="1" t="s">
        <v>8</v>
      </c>
      <c r="D21" s="1">
        <f>SUM(START:END!D21)</f>
        <v>37</v>
      </c>
      <c r="E21" s="1" t="s">
        <v>4</v>
      </c>
      <c r="F21" s="1">
        <f>SUM(START:END!F21)</f>
        <v>25</v>
      </c>
      <c r="G21" s="1" t="s">
        <v>6</v>
      </c>
      <c r="H21" s="1"/>
      <c r="I21" s="44" t="s">
        <v>141</v>
      </c>
      <c r="J21" s="1">
        <f>D35+F37</f>
        <v>12</v>
      </c>
      <c r="K21" s="1" t="s">
        <v>140</v>
      </c>
      <c r="L21" s="1">
        <f>F35+D37</f>
        <v>63</v>
      </c>
      <c r="M21" s="46" t="s">
        <v>144</v>
      </c>
      <c r="N21" s="20"/>
      <c r="O21" s="20"/>
      <c r="P21" s="20"/>
      <c r="Q21" s="20"/>
      <c r="R21" s="20"/>
      <c r="S21" s="20"/>
      <c r="V21" s="10" t="s">
        <v>92</v>
      </c>
      <c r="W21">
        <f t="shared" si="0"/>
        <v>10</v>
      </c>
      <c r="Z21" s="20" t="s">
        <v>215</v>
      </c>
      <c r="AA21" s="20" t="s">
        <v>201</v>
      </c>
      <c r="AB21" s="20" t="s">
        <v>204</v>
      </c>
      <c r="AC21" s="20" t="s">
        <v>66</v>
      </c>
      <c r="AD21" s="20" t="s">
        <v>55</v>
      </c>
      <c r="AE21" s="20" t="s">
        <v>201</v>
      </c>
      <c r="AJ21" s="20"/>
    </row>
    <row r="22" spans="3:36" x14ac:dyDescent="0.15">
      <c r="C22" s="1" t="s">
        <v>9</v>
      </c>
      <c r="D22" s="1">
        <f>SUM(START:END!D22)</f>
        <v>21</v>
      </c>
      <c r="E22" s="1" t="s">
        <v>4</v>
      </c>
      <c r="F22" s="1">
        <f>SUM(START:END!F22)</f>
        <v>19</v>
      </c>
      <c r="G22" s="1" t="s">
        <v>11</v>
      </c>
      <c r="I22" s="44" t="s">
        <v>141</v>
      </c>
      <c r="J22" s="1">
        <f>D32+F23</f>
        <v>71</v>
      </c>
      <c r="K22" s="1" t="s">
        <v>140</v>
      </c>
      <c r="L22" s="1">
        <f>D23+F32</f>
        <v>53</v>
      </c>
      <c r="M22" s="47" t="s">
        <v>145</v>
      </c>
      <c r="N22" s="20"/>
      <c r="O22" s="20"/>
      <c r="P22" s="20"/>
      <c r="Q22" s="20"/>
      <c r="R22" s="20"/>
      <c r="S22" s="20"/>
      <c r="V22" s="10" t="s">
        <v>66</v>
      </c>
      <c r="W22">
        <f t="shared" si="0"/>
        <v>10</v>
      </c>
      <c r="Z22" s="20" t="s">
        <v>84</v>
      </c>
      <c r="AA22" s="20" t="s">
        <v>206</v>
      </c>
      <c r="AB22" s="20" t="s">
        <v>251</v>
      </c>
      <c r="AC22" s="20" t="s">
        <v>31</v>
      </c>
      <c r="AD22" s="20" t="s">
        <v>32</v>
      </c>
      <c r="AE22" s="20" t="s">
        <v>33</v>
      </c>
      <c r="AJ22" s="20"/>
    </row>
    <row r="23" spans="3:36" x14ac:dyDescent="0.15">
      <c r="C23" s="1" t="s">
        <v>11</v>
      </c>
      <c r="D23" s="1">
        <f>SUM(START:END!D23)</f>
        <v>27</v>
      </c>
      <c r="E23" s="1" t="s">
        <v>4</v>
      </c>
      <c r="F23" s="1">
        <f>SUM(START:END!F23)</f>
        <v>36</v>
      </c>
      <c r="G23" s="1" t="s">
        <v>6</v>
      </c>
      <c r="I23" s="42" t="s">
        <v>142</v>
      </c>
      <c r="J23" s="1">
        <f>F14+D29</f>
        <v>41</v>
      </c>
      <c r="K23" s="1" t="s">
        <v>140</v>
      </c>
      <c r="L23" s="1">
        <f>D14+F29</f>
        <v>39</v>
      </c>
      <c r="M23" s="45" t="s">
        <v>143</v>
      </c>
      <c r="N23" s="20"/>
      <c r="O23" s="20"/>
      <c r="P23" s="20"/>
      <c r="Q23" s="20"/>
      <c r="R23" s="20"/>
      <c r="S23" s="20"/>
      <c r="V23" s="9" t="s">
        <v>32</v>
      </c>
      <c r="W23">
        <f t="shared" si="0"/>
        <v>9</v>
      </c>
      <c r="Z23" s="20" t="s">
        <v>217</v>
      </c>
      <c r="AA23" s="20" t="s">
        <v>190</v>
      </c>
      <c r="AB23" s="20" t="s">
        <v>237</v>
      </c>
      <c r="AC23" s="20" t="s">
        <v>60</v>
      </c>
      <c r="AD23" s="20" t="s">
        <v>66</v>
      </c>
      <c r="AE23" s="20" t="s">
        <v>40</v>
      </c>
      <c r="AJ23" s="20"/>
    </row>
    <row r="24" spans="3:36" x14ac:dyDescent="0.15">
      <c r="C24" s="1" t="s">
        <v>6</v>
      </c>
      <c r="D24" s="1">
        <f>SUM(START:END!D24)</f>
        <v>0</v>
      </c>
      <c r="E24" s="1" t="s">
        <v>4</v>
      </c>
      <c r="F24" s="1">
        <f>SUM(START:END!F24)</f>
        <v>0</v>
      </c>
      <c r="G24" s="1" t="s">
        <v>7</v>
      </c>
      <c r="I24" s="42" t="s">
        <v>142</v>
      </c>
      <c r="J24" s="1">
        <f>D33+F36</f>
        <v>17</v>
      </c>
      <c r="K24" s="1" t="s">
        <v>140</v>
      </c>
      <c r="L24" s="1">
        <f>F33+D36</f>
        <v>6</v>
      </c>
      <c r="M24" s="46" t="s">
        <v>144</v>
      </c>
      <c r="N24" s="20"/>
      <c r="O24" s="20"/>
      <c r="P24" s="20"/>
      <c r="Q24" s="20"/>
      <c r="R24" s="20"/>
      <c r="S24" s="20"/>
      <c r="V24" s="10" t="s">
        <v>230</v>
      </c>
      <c r="W24">
        <f t="shared" si="0"/>
        <v>8</v>
      </c>
      <c r="Z24" s="20" t="s">
        <v>201</v>
      </c>
      <c r="AA24" s="20" t="s">
        <v>198</v>
      </c>
      <c r="AB24" s="20" t="s">
        <v>134</v>
      </c>
      <c r="AC24" s="20" t="s">
        <v>33</v>
      </c>
      <c r="AD24" s="20" t="s">
        <v>468</v>
      </c>
      <c r="AE24" s="20" t="s">
        <v>29</v>
      </c>
      <c r="AJ24" s="20"/>
    </row>
    <row r="25" spans="3:36" x14ac:dyDescent="0.15">
      <c r="C25" s="1" t="s">
        <v>11</v>
      </c>
      <c r="D25" s="1">
        <f>SUM(START:END!D25)</f>
        <v>20</v>
      </c>
      <c r="E25" s="1" t="s">
        <v>4</v>
      </c>
      <c r="F25" s="1">
        <f>SUM(START:END!F25)</f>
        <v>29</v>
      </c>
      <c r="G25" s="1" t="s">
        <v>8</v>
      </c>
      <c r="I25" s="42" t="s">
        <v>142</v>
      </c>
      <c r="J25" s="1">
        <f>D17+F25</f>
        <v>68</v>
      </c>
      <c r="K25" s="1" t="s">
        <v>140</v>
      </c>
      <c r="L25" s="1">
        <f>F17+D25</f>
        <v>43</v>
      </c>
      <c r="M25" s="47" t="s">
        <v>145</v>
      </c>
      <c r="N25" s="20"/>
      <c r="O25" s="20"/>
      <c r="P25" s="20"/>
      <c r="Q25" s="20"/>
      <c r="R25" s="20"/>
      <c r="S25" s="20"/>
      <c r="V25" s="7" t="s">
        <v>50</v>
      </c>
      <c r="W25">
        <f t="shared" si="0"/>
        <v>8</v>
      </c>
      <c r="Z25" s="20" t="s">
        <v>204</v>
      </c>
      <c r="AA25" s="20" t="s">
        <v>213</v>
      </c>
      <c r="AB25" s="20" t="s">
        <v>253</v>
      </c>
      <c r="AC25" s="20" t="s">
        <v>217</v>
      </c>
      <c r="AD25" s="20" t="s">
        <v>82</v>
      </c>
      <c r="AE25" s="20" t="s">
        <v>29</v>
      </c>
      <c r="AJ25" s="20"/>
    </row>
    <row r="26" spans="3:36" x14ac:dyDescent="0.15">
      <c r="C26" s="1" t="s">
        <v>6</v>
      </c>
      <c r="D26" s="1">
        <f>SUM(START:END!D26)</f>
        <v>13</v>
      </c>
      <c r="E26" s="1" t="s">
        <v>4</v>
      </c>
      <c r="F26" s="1">
        <f>SUM(START:END!F26)</f>
        <v>26</v>
      </c>
      <c r="G26" s="1" t="s">
        <v>9</v>
      </c>
      <c r="I26" s="45" t="s">
        <v>143</v>
      </c>
      <c r="J26" s="1">
        <f>D34+F38</f>
        <v>11</v>
      </c>
      <c r="K26" s="1" t="s">
        <v>140</v>
      </c>
      <c r="L26" s="1">
        <f>F34+D38</f>
        <v>5</v>
      </c>
      <c r="M26" s="46" t="s">
        <v>144</v>
      </c>
      <c r="N26" s="20"/>
      <c r="O26" s="20"/>
      <c r="P26" s="20"/>
      <c r="Q26" s="20"/>
      <c r="R26" s="20"/>
      <c r="S26" s="20"/>
      <c r="V26" s="54" t="s">
        <v>33</v>
      </c>
      <c r="W26">
        <f t="shared" si="0"/>
        <v>8</v>
      </c>
      <c r="Z26" s="20" t="s">
        <v>205</v>
      </c>
      <c r="AA26" s="20" t="s">
        <v>246</v>
      </c>
      <c r="AB26" s="20" t="s">
        <v>74</v>
      </c>
      <c r="AC26" s="20" t="s">
        <v>29</v>
      </c>
      <c r="AD26" s="20" t="s">
        <v>468</v>
      </c>
      <c r="AE26" s="20" t="s">
        <v>71</v>
      </c>
      <c r="AJ26" s="20"/>
    </row>
    <row r="27" spans="3:36" x14ac:dyDescent="0.15">
      <c r="C27" s="1" t="s">
        <v>7</v>
      </c>
      <c r="D27" s="1">
        <f>SUM(START:END!D27)</f>
        <v>0</v>
      </c>
      <c r="E27" s="1" t="s">
        <v>4</v>
      </c>
      <c r="F27" s="1">
        <f>SUM(START:END!F27)</f>
        <v>0</v>
      </c>
      <c r="G27" s="1" t="s">
        <v>11</v>
      </c>
      <c r="I27" s="45" t="s">
        <v>143</v>
      </c>
      <c r="J27" s="1">
        <f>D22+F13</f>
        <v>48</v>
      </c>
      <c r="K27" s="1" t="s">
        <v>140</v>
      </c>
      <c r="L27" s="1">
        <f>D13+F22</f>
        <v>29</v>
      </c>
      <c r="M27" s="47" t="s">
        <v>145</v>
      </c>
      <c r="N27" s="20"/>
      <c r="O27" s="20"/>
      <c r="P27" s="20"/>
      <c r="Q27" s="20"/>
      <c r="R27" s="20"/>
      <c r="S27" s="20"/>
      <c r="V27" s="53" t="s">
        <v>675</v>
      </c>
      <c r="W27">
        <f t="shared" si="0"/>
        <v>8</v>
      </c>
      <c r="Z27" s="20" t="s">
        <v>190</v>
      </c>
      <c r="AA27" s="20" t="s">
        <v>38</v>
      </c>
      <c r="AB27" s="20" t="s">
        <v>55</v>
      </c>
      <c r="AC27" s="20" t="s">
        <v>92</v>
      </c>
      <c r="AD27" s="20" t="s">
        <v>468</v>
      </c>
      <c r="AE27" s="20" t="s">
        <v>335</v>
      </c>
      <c r="AJ27" s="20"/>
    </row>
    <row r="28" spans="3:36" x14ac:dyDescent="0.15">
      <c r="C28" s="1" t="s">
        <v>6</v>
      </c>
      <c r="D28" s="1">
        <f>SUM(START:END!D28)</f>
        <v>21</v>
      </c>
      <c r="E28" s="1" t="s">
        <v>4</v>
      </c>
      <c r="F28" s="1">
        <f>SUM(START:END!F28)</f>
        <v>35</v>
      </c>
      <c r="G28" s="1" t="s">
        <v>8</v>
      </c>
      <c r="I28" s="46" t="s">
        <v>144</v>
      </c>
      <c r="J28" s="1">
        <f>F41+D42</f>
        <v>7</v>
      </c>
      <c r="K28" s="1" t="s">
        <v>140</v>
      </c>
      <c r="L28" s="1">
        <f>D41+F42</f>
        <v>14</v>
      </c>
      <c r="M28" s="47" t="s">
        <v>145</v>
      </c>
      <c r="N28" s="20"/>
      <c r="O28" s="20"/>
      <c r="P28" s="20"/>
      <c r="Q28" s="20"/>
      <c r="R28" s="20"/>
      <c r="S28" s="20"/>
      <c r="V28" s="7" t="s">
        <v>34</v>
      </c>
      <c r="W28">
        <f t="shared" si="0"/>
        <v>8</v>
      </c>
      <c r="Z28" s="20" t="s">
        <v>63</v>
      </c>
      <c r="AA28" s="20" t="s">
        <v>248</v>
      </c>
      <c r="AB28" s="20" t="s">
        <v>31</v>
      </c>
      <c r="AC28" s="20" t="s">
        <v>201</v>
      </c>
      <c r="AD28" s="20" t="s">
        <v>468</v>
      </c>
      <c r="AE28" s="20" t="s">
        <v>592</v>
      </c>
      <c r="AJ28" s="20"/>
    </row>
    <row r="29" spans="3:36" x14ac:dyDescent="0.15">
      <c r="C29" s="1" t="s">
        <v>8</v>
      </c>
      <c r="D29" s="1">
        <f>SUM(START:END!D29)</f>
        <v>28</v>
      </c>
      <c r="E29" s="1" t="s">
        <v>4</v>
      </c>
      <c r="F29" s="1">
        <f>SUM(START:END!F29)</f>
        <v>20</v>
      </c>
      <c r="G29" s="1" t="s">
        <v>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13" t="s">
        <v>80</v>
      </c>
      <c r="W29">
        <f t="shared" si="0"/>
        <v>7</v>
      </c>
      <c r="Z29" s="20" t="s">
        <v>188</v>
      </c>
      <c r="AA29" s="20" t="s">
        <v>235</v>
      </c>
      <c r="AB29" s="20" t="s">
        <v>29</v>
      </c>
      <c r="AC29" s="20" t="s">
        <v>129</v>
      </c>
      <c r="AD29" s="20" t="s">
        <v>495</v>
      </c>
      <c r="AE29" s="20" t="s">
        <v>621</v>
      </c>
      <c r="AJ29" s="20"/>
    </row>
    <row r="30" spans="3:36" x14ac:dyDescent="0.15">
      <c r="C30" s="1" t="s">
        <v>7</v>
      </c>
      <c r="D30" s="1">
        <f>SUM(START:END!D30)</f>
        <v>0</v>
      </c>
      <c r="E30" s="1" t="s">
        <v>4</v>
      </c>
      <c r="F30" s="1">
        <f>SUM(START:END!F30)</f>
        <v>0</v>
      </c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0" t="s">
        <v>671</v>
      </c>
      <c r="W30">
        <f t="shared" si="0"/>
        <v>7</v>
      </c>
      <c r="Z30" s="20" t="s">
        <v>212</v>
      </c>
      <c r="AA30" s="20" t="s">
        <v>243</v>
      </c>
      <c r="AB30" s="20" t="s">
        <v>72</v>
      </c>
      <c r="AC30" s="20" t="s">
        <v>84</v>
      </c>
      <c r="AD30" s="20" t="s">
        <v>31</v>
      </c>
      <c r="AE30" s="20" t="s">
        <v>29</v>
      </c>
      <c r="AJ30" s="20"/>
    </row>
    <row r="31" spans="3:36" x14ac:dyDescent="0.15">
      <c r="C31" s="1" t="s">
        <v>7</v>
      </c>
      <c r="D31" s="1">
        <f>SUM(START:END!D31)</f>
        <v>0</v>
      </c>
      <c r="E31" s="1" t="s">
        <v>4</v>
      </c>
      <c r="F31" s="1">
        <f>SUM(START:END!F31)</f>
        <v>0</v>
      </c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53" t="s">
        <v>677</v>
      </c>
      <c r="W31">
        <f t="shared" si="0"/>
        <v>7</v>
      </c>
      <c r="Z31" s="20" t="s">
        <v>63</v>
      </c>
      <c r="AA31" s="20" t="s">
        <v>239</v>
      </c>
      <c r="AB31" s="20" t="s">
        <v>55</v>
      </c>
      <c r="AC31" s="20" t="s">
        <v>359</v>
      </c>
      <c r="AD31" s="20" t="s">
        <v>129</v>
      </c>
      <c r="AE31" s="20" t="s">
        <v>81</v>
      </c>
      <c r="AJ31" s="20"/>
    </row>
    <row r="32" spans="3:36" x14ac:dyDescent="0.15">
      <c r="C32" s="1" t="s">
        <v>6</v>
      </c>
      <c r="D32" s="1">
        <f>SUM(START:END!D32)</f>
        <v>35</v>
      </c>
      <c r="E32" s="1" t="s">
        <v>4</v>
      </c>
      <c r="F32" s="1">
        <f>SUM(START:END!F32)</f>
        <v>26</v>
      </c>
      <c r="G32" s="1" t="s">
        <v>11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V32" s="9" t="s">
        <v>669</v>
      </c>
      <c r="W32">
        <f t="shared" si="0"/>
        <v>6</v>
      </c>
      <c r="Z32" s="20" t="s">
        <v>74</v>
      </c>
      <c r="AA32" s="20" t="s">
        <v>41</v>
      </c>
      <c r="AB32" s="20" t="s">
        <v>60</v>
      </c>
      <c r="AC32" s="20" t="s">
        <v>204</v>
      </c>
      <c r="AD32" s="20" t="s">
        <v>201</v>
      </c>
      <c r="AE32" s="20" t="s">
        <v>41</v>
      </c>
      <c r="AJ32" s="20"/>
    </row>
    <row r="33" spans="3:36" x14ac:dyDescent="0.15">
      <c r="C33" s="1" t="s">
        <v>8</v>
      </c>
      <c r="D33" s="1">
        <f>SUM(START:END!D33)</f>
        <v>7</v>
      </c>
      <c r="E33" s="1" t="s">
        <v>4</v>
      </c>
      <c r="F33" s="1">
        <f>SUM(START:END!F33)</f>
        <v>3</v>
      </c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7" t="s">
        <v>53</v>
      </c>
      <c r="W33">
        <f t="shared" si="0"/>
        <v>6</v>
      </c>
      <c r="Z33" s="20" t="s">
        <v>241</v>
      </c>
      <c r="AA33" s="20" t="s">
        <v>132</v>
      </c>
      <c r="AB33" s="20" t="s">
        <v>272</v>
      </c>
      <c r="AC33" s="20" t="s">
        <v>291</v>
      </c>
      <c r="AD33" s="20" t="s">
        <v>136</v>
      </c>
      <c r="AE33" s="20" t="s">
        <v>92</v>
      </c>
      <c r="AJ33" s="20"/>
    </row>
    <row r="34" spans="3:36" x14ac:dyDescent="0.15">
      <c r="C34" s="1" t="s">
        <v>9</v>
      </c>
      <c r="D34" s="1">
        <f>SUM(START:END!D34)</f>
        <v>5</v>
      </c>
      <c r="E34" s="1" t="s">
        <v>4</v>
      </c>
      <c r="F34" s="1">
        <f>SUM(START:END!F34)</f>
        <v>3</v>
      </c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13" t="s">
        <v>37</v>
      </c>
      <c r="W34">
        <f t="shared" ref="W34:W65" si="8">COUNTIF(Z:AQ,V34)</f>
        <v>5</v>
      </c>
      <c r="Z34" s="20" t="s">
        <v>27</v>
      </c>
      <c r="AA34" s="20" t="s">
        <v>134</v>
      </c>
      <c r="AB34" s="20" t="s">
        <v>72</v>
      </c>
      <c r="AC34" s="20" t="s">
        <v>201</v>
      </c>
      <c r="AD34" s="20" t="s">
        <v>503</v>
      </c>
      <c r="AJ34" s="20"/>
    </row>
    <row r="35" spans="3:36" x14ac:dyDescent="0.15">
      <c r="C35" s="1" t="s">
        <v>6</v>
      </c>
      <c r="D35" s="1">
        <f>SUM(START:END!D35)</f>
        <v>7</v>
      </c>
      <c r="E35" s="1" t="s">
        <v>4</v>
      </c>
      <c r="F35" s="1">
        <f>SUM(START:END!F35)</f>
        <v>10</v>
      </c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9" t="s">
        <v>222</v>
      </c>
      <c r="W35">
        <f t="shared" si="8"/>
        <v>5</v>
      </c>
      <c r="Z35" s="20" t="s">
        <v>240</v>
      </c>
      <c r="AA35" s="20" t="s">
        <v>252</v>
      </c>
      <c r="AB35" s="20" t="s">
        <v>301</v>
      </c>
      <c r="AC35" s="20" t="s">
        <v>27</v>
      </c>
      <c r="AD35" s="20" t="s">
        <v>92</v>
      </c>
      <c r="AJ35" s="20"/>
    </row>
    <row r="36" spans="3:36" x14ac:dyDescent="0.15">
      <c r="C36" s="1" t="s">
        <v>10</v>
      </c>
      <c r="D36" s="1">
        <f>SUM(START:END!D36)</f>
        <v>3</v>
      </c>
      <c r="E36" s="1" t="s">
        <v>4</v>
      </c>
      <c r="F36" s="1">
        <f>SUM(START:END!F36)</f>
        <v>10</v>
      </c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9" t="s">
        <v>40</v>
      </c>
      <c r="W36">
        <f t="shared" si="8"/>
        <v>5</v>
      </c>
      <c r="Z36" s="20" t="s">
        <v>247</v>
      </c>
      <c r="AA36" s="20" t="s">
        <v>31</v>
      </c>
      <c r="AB36" s="20" t="s">
        <v>31</v>
      </c>
      <c r="AC36" s="20" t="s">
        <v>381</v>
      </c>
      <c r="AD36" s="20" t="s">
        <v>81</v>
      </c>
      <c r="AJ36" s="20"/>
    </row>
    <row r="37" spans="3:36" x14ac:dyDescent="0.15">
      <c r="C37" s="1" t="s">
        <v>10</v>
      </c>
      <c r="D37" s="1">
        <f>SUM(START:END!D37)</f>
        <v>53</v>
      </c>
      <c r="E37" s="1" t="s">
        <v>4</v>
      </c>
      <c r="F37" s="1">
        <f>SUM(START:END!F37)</f>
        <v>5</v>
      </c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8" t="s">
        <v>36</v>
      </c>
      <c r="W37">
        <f t="shared" si="8"/>
        <v>4</v>
      </c>
      <c r="Z37" s="20" t="s">
        <v>234</v>
      </c>
      <c r="AA37" s="20" t="s">
        <v>72</v>
      </c>
      <c r="AB37" s="20" t="s">
        <v>75</v>
      </c>
      <c r="AC37" s="20" t="s">
        <v>113</v>
      </c>
      <c r="AD37" s="20" t="s">
        <v>38</v>
      </c>
      <c r="AJ37" s="20"/>
    </row>
    <row r="38" spans="3:36" x14ac:dyDescent="0.15">
      <c r="C38" s="1" t="s">
        <v>10</v>
      </c>
      <c r="D38" s="1">
        <f>SUM(START:END!D38)</f>
        <v>2</v>
      </c>
      <c r="E38" s="1" t="s">
        <v>4</v>
      </c>
      <c r="F38" s="1">
        <f>SUM(START:END!F38)</f>
        <v>6</v>
      </c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8" t="s">
        <v>688</v>
      </c>
      <c r="W38">
        <f t="shared" si="8"/>
        <v>4</v>
      </c>
      <c r="Z38" s="20" t="s">
        <v>242</v>
      </c>
      <c r="AA38" s="20" t="s">
        <v>132</v>
      </c>
      <c r="AB38" s="20" t="s">
        <v>43</v>
      </c>
      <c r="AC38" s="20" t="s">
        <v>181</v>
      </c>
      <c r="AD38" s="20" t="s">
        <v>291</v>
      </c>
      <c r="AJ38" s="20"/>
    </row>
    <row r="39" spans="3:36" x14ac:dyDescent="0.15">
      <c r="C39" s="1" t="s">
        <v>10</v>
      </c>
      <c r="D39" s="1">
        <f>SUM(START:END!D39)</f>
        <v>0</v>
      </c>
      <c r="E39" s="1" t="s">
        <v>4</v>
      </c>
      <c r="F39" s="1">
        <f>SUM(START:END!F39)</f>
        <v>0</v>
      </c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3" t="s">
        <v>63</v>
      </c>
      <c r="W39">
        <f t="shared" si="8"/>
        <v>4</v>
      </c>
      <c r="Z39" s="20" t="s">
        <v>239</v>
      </c>
      <c r="AA39" s="20" t="s">
        <v>54</v>
      </c>
      <c r="AB39" s="20" t="s">
        <v>33</v>
      </c>
      <c r="AC39" s="20" t="s">
        <v>72</v>
      </c>
      <c r="AD39" s="20" t="s">
        <v>77</v>
      </c>
    </row>
    <row r="40" spans="3:36" x14ac:dyDescent="0.15">
      <c r="C40" s="1" t="s">
        <v>7</v>
      </c>
      <c r="D40" s="1">
        <f>SUM(START:END!D40)</f>
        <v>0</v>
      </c>
      <c r="E40" s="1" t="s">
        <v>4</v>
      </c>
      <c r="F40" s="1">
        <f>SUM(START:END!F40)</f>
        <v>0</v>
      </c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51</v>
      </c>
      <c r="W40">
        <f t="shared" si="8"/>
        <v>4</v>
      </c>
      <c r="Z40" s="20" t="s">
        <v>250</v>
      </c>
      <c r="AA40" s="20" t="s">
        <v>55</v>
      </c>
      <c r="AB40" s="20" t="s">
        <v>291</v>
      </c>
      <c r="AC40" s="20" t="s">
        <v>71</v>
      </c>
      <c r="AD40" s="20" t="s">
        <v>422</v>
      </c>
    </row>
    <row r="41" spans="3:36" x14ac:dyDescent="0.15">
      <c r="C41" s="1" t="s">
        <v>11</v>
      </c>
      <c r="D41" s="1">
        <f>SUM(START:END!D41)</f>
        <v>6</v>
      </c>
      <c r="E41" s="1" t="s">
        <v>4</v>
      </c>
      <c r="F41" s="1">
        <f>SUM(START:END!F41)</f>
        <v>4</v>
      </c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9" t="s">
        <v>30</v>
      </c>
      <c r="W41">
        <f t="shared" si="8"/>
        <v>4</v>
      </c>
      <c r="Z41" s="20" t="s">
        <v>236</v>
      </c>
      <c r="AA41" s="20" t="s">
        <v>204</v>
      </c>
      <c r="AB41" s="20" t="s">
        <v>136</v>
      </c>
      <c r="AC41" s="20" t="s">
        <v>433</v>
      </c>
      <c r="AD41" s="20" t="s">
        <v>33</v>
      </c>
    </row>
    <row r="42" spans="3:36" x14ac:dyDescent="0.15">
      <c r="C42" s="1" t="s">
        <v>10</v>
      </c>
      <c r="D42" s="1">
        <f>SUM(START:END!D42)</f>
        <v>3</v>
      </c>
      <c r="E42" s="1" t="s">
        <v>4</v>
      </c>
      <c r="F42" s="1">
        <f>SUM(START:END!F42)</f>
        <v>8</v>
      </c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7" t="s">
        <v>43</v>
      </c>
      <c r="W42">
        <f t="shared" si="8"/>
        <v>4</v>
      </c>
      <c r="Z42" s="20" t="s">
        <v>199</v>
      </c>
      <c r="AA42" s="20" t="s">
        <v>261</v>
      </c>
      <c r="AB42" s="20" t="s">
        <v>29</v>
      </c>
      <c r="AC42" s="20" t="s">
        <v>31</v>
      </c>
      <c r="AD42" s="20" t="s">
        <v>68</v>
      </c>
    </row>
    <row r="43" spans="3:36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0" t="s">
        <v>683</v>
      </c>
      <c r="W43">
        <f t="shared" si="8"/>
        <v>4</v>
      </c>
      <c r="Z43" s="20" t="s">
        <v>249</v>
      </c>
      <c r="AA43" s="20" t="s">
        <v>84</v>
      </c>
      <c r="AB43" s="20" t="s">
        <v>328</v>
      </c>
      <c r="AC43" s="20" t="s">
        <v>458</v>
      </c>
      <c r="AD43" s="20" t="s">
        <v>81</v>
      </c>
    </row>
    <row r="44" spans="3:36" x14ac:dyDescent="0.15">
      <c r="V44" s="8" t="s">
        <v>146</v>
      </c>
      <c r="W44">
        <f t="shared" si="8"/>
        <v>4</v>
      </c>
      <c r="Z44" s="20" t="s">
        <v>136</v>
      </c>
      <c r="AA44" s="20" t="s">
        <v>136</v>
      </c>
      <c r="AB44" s="20" t="s">
        <v>201</v>
      </c>
      <c r="AC44" s="20" t="s">
        <v>86</v>
      </c>
      <c r="AD44" s="20" t="s">
        <v>50</v>
      </c>
    </row>
    <row r="45" spans="3:36" x14ac:dyDescent="0.15">
      <c r="V45" s="7" t="s">
        <v>674</v>
      </c>
      <c r="W45">
        <f t="shared" si="8"/>
        <v>4</v>
      </c>
      <c r="Z45" s="20" t="s">
        <v>31</v>
      </c>
      <c r="AA45" s="20" t="s">
        <v>84</v>
      </c>
      <c r="AB45" s="20" t="s">
        <v>327</v>
      </c>
      <c r="AC45" s="20" t="s">
        <v>41</v>
      </c>
      <c r="AD45" s="20" t="s">
        <v>81</v>
      </c>
    </row>
    <row r="46" spans="3:36" x14ac:dyDescent="0.15">
      <c r="V46" s="9" t="s">
        <v>134</v>
      </c>
      <c r="W46">
        <f t="shared" si="8"/>
        <v>4</v>
      </c>
      <c r="Z46" s="20" t="s">
        <v>72</v>
      </c>
      <c r="AA46" s="20" t="s">
        <v>34</v>
      </c>
      <c r="AB46" s="20" t="s">
        <v>38</v>
      </c>
      <c r="AC46" s="20" t="s">
        <v>455</v>
      </c>
      <c r="AD46" s="20" t="s">
        <v>81</v>
      </c>
    </row>
    <row r="47" spans="3:36" x14ac:dyDescent="0.15">
      <c r="V47" s="8" t="s">
        <v>681</v>
      </c>
      <c r="W47">
        <f t="shared" si="8"/>
        <v>4</v>
      </c>
      <c r="Z47" s="20" t="s">
        <v>84</v>
      </c>
      <c r="AA47" s="20" t="s">
        <v>31</v>
      </c>
      <c r="AB47" s="20" t="s">
        <v>36</v>
      </c>
      <c r="AC47" s="20" t="s">
        <v>468</v>
      </c>
      <c r="AD47" s="20" t="s">
        <v>29</v>
      </c>
    </row>
    <row r="48" spans="3:36" x14ac:dyDescent="0.15">
      <c r="V48" s="8" t="s">
        <v>77</v>
      </c>
      <c r="W48">
        <f t="shared" si="8"/>
        <v>4</v>
      </c>
      <c r="Z48" s="20" t="s">
        <v>54</v>
      </c>
      <c r="AA48" s="20" t="s">
        <v>51</v>
      </c>
      <c r="AB48" s="20" t="s">
        <v>84</v>
      </c>
      <c r="AC48" s="20" t="s">
        <v>129</v>
      </c>
      <c r="AD48" s="20" t="s">
        <v>552</v>
      </c>
    </row>
    <row r="49" spans="22:30" customFormat="1" x14ac:dyDescent="0.15">
      <c r="V49" s="9" t="s">
        <v>39</v>
      </c>
      <c r="W49">
        <f t="shared" si="8"/>
        <v>3</v>
      </c>
      <c r="Z49" s="20" t="s">
        <v>34</v>
      </c>
      <c r="AA49" s="20" t="s">
        <v>75</v>
      </c>
      <c r="AB49" s="20" t="s">
        <v>53</v>
      </c>
      <c r="AC49" s="20" t="s">
        <v>468</v>
      </c>
      <c r="AD49" s="20" t="s">
        <v>591</v>
      </c>
    </row>
    <row r="50" spans="22:30" customFormat="1" x14ac:dyDescent="0.15">
      <c r="V50" s="10" t="s">
        <v>121</v>
      </c>
      <c r="W50">
        <f t="shared" si="8"/>
        <v>3</v>
      </c>
      <c r="Z50" s="20" t="s">
        <v>134</v>
      </c>
      <c r="AA50" s="20" t="s">
        <v>54</v>
      </c>
      <c r="AB50" s="20" t="s">
        <v>204</v>
      </c>
      <c r="AC50" s="20" t="s">
        <v>468</v>
      </c>
      <c r="AD50" s="20" t="s">
        <v>621</v>
      </c>
    </row>
    <row r="51" spans="22:30" customFormat="1" x14ac:dyDescent="0.15">
      <c r="V51" s="53" t="s">
        <v>676</v>
      </c>
      <c r="W51">
        <f t="shared" si="8"/>
        <v>3</v>
      </c>
      <c r="Z51" s="20" t="s">
        <v>41</v>
      </c>
      <c r="AA51" s="20" t="s">
        <v>74</v>
      </c>
      <c r="AB51" s="20" t="s">
        <v>29</v>
      </c>
      <c r="AC51" s="20" t="s">
        <v>468</v>
      </c>
      <c r="AD51" s="20" t="s">
        <v>37</v>
      </c>
    </row>
    <row r="52" spans="22:30" customFormat="1" x14ac:dyDescent="0.15">
      <c r="V52" s="13" t="s">
        <v>668</v>
      </c>
      <c r="W52">
        <f t="shared" si="8"/>
        <v>3</v>
      </c>
      <c r="Z52" s="20" t="s">
        <v>72</v>
      </c>
      <c r="AA52" s="20" t="s">
        <v>74</v>
      </c>
      <c r="AB52" s="20" t="s">
        <v>132</v>
      </c>
      <c r="AC52" s="20" t="s">
        <v>41</v>
      </c>
      <c r="AD52" s="20" t="s">
        <v>649</v>
      </c>
    </row>
    <row r="53" spans="22:30" customFormat="1" x14ac:dyDescent="0.15">
      <c r="V53" s="13" t="s">
        <v>97</v>
      </c>
      <c r="W53">
        <f t="shared" si="8"/>
        <v>3</v>
      </c>
      <c r="Z53" s="20" t="s">
        <v>38</v>
      </c>
      <c r="AA53" s="20" t="s">
        <v>84</v>
      </c>
      <c r="AB53" s="20" t="s">
        <v>31</v>
      </c>
      <c r="AC53" s="20" t="s">
        <v>38</v>
      </c>
      <c r="AD53" s="20" t="s">
        <v>81</v>
      </c>
    </row>
    <row r="54" spans="22:30" customFormat="1" x14ac:dyDescent="0.15">
      <c r="V54" s="9" t="s">
        <v>86</v>
      </c>
      <c r="W54">
        <f t="shared" si="8"/>
        <v>3</v>
      </c>
      <c r="Z54" s="20" t="s">
        <v>273</v>
      </c>
      <c r="AA54" s="20" t="s">
        <v>204</v>
      </c>
      <c r="AB54" s="20" t="s">
        <v>74</v>
      </c>
      <c r="AC54" s="20" t="s">
        <v>132</v>
      </c>
      <c r="AD54" s="20" t="s">
        <v>54</v>
      </c>
    </row>
    <row r="55" spans="22:30" customFormat="1" x14ac:dyDescent="0.15">
      <c r="V55" s="9" t="s">
        <v>666</v>
      </c>
      <c r="W55">
        <f t="shared" si="8"/>
        <v>3</v>
      </c>
      <c r="Z55" s="20" t="s">
        <v>101</v>
      </c>
      <c r="AA55" s="20" t="s">
        <v>136</v>
      </c>
      <c r="AB55" s="20" t="s">
        <v>103</v>
      </c>
      <c r="AC55" s="20" t="s">
        <v>81</v>
      </c>
      <c r="AD55" s="20" t="s">
        <v>92</v>
      </c>
    </row>
    <row r="56" spans="22:30" customFormat="1" x14ac:dyDescent="0.15">
      <c r="V56" s="7" t="s">
        <v>168</v>
      </c>
      <c r="W56">
        <f t="shared" si="8"/>
        <v>3</v>
      </c>
      <c r="Z56" s="20" t="s">
        <v>31</v>
      </c>
      <c r="AA56" s="20" t="s">
        <v>43</v>
      </c>
      <c r="AB56" s="20" t="s">
        <v>201</v>
      </c>
      <c r="AC56" s="20" t="s">
        <v>68</v>
      </c>
    </row>
    <row r="57" spans="22:30" customFormat="1" x14ac:dyDescent="0.15">
      <c r="V57" s="9" t="s">
        <v>124</v>
      </c>
      <c r="W57">
        <f t="shared" si="8"/>
        <v>2</v>
      </c>
      <c r="Z57" s="20" t="s">
        <v>84</v>
      </c>
      <c r="AA57" s="20" t="s">
        <v>201</v>
      </c>
      <c r="AB57" s="20" t="s">
        <v>36</v>
      </c>
      <c r="AC57" s="20" t="s">
        <v>31</v>
      </c>
    </row>
    <row r="58" spans="22:30" customFormat="1" x14ac:dyDescent="0.15">
      <c r="V58" s="10" t="s">
        <v>101</v>
      </c>
      <c r="W58">
        <f t="shared" si="8"/>
        <v>2</v>
      </c>
      <c r="Z58" s="20" t="s">
        <v>30</v>
      </c>
      <c r="AA58" s="20" t="s">
        <v>55</v>
      </c>
      <c r="AB58" s="20" t="s">
        <v>389</v>
      </c>
      <c r="AC58" s="20" t="s">
        <v>136</v>
      </c>
    </row>
    <row r="59" spans="22:30" customFormat="1" x14ac:dyDescent="0.15">
      <c r="V59" s="10" t="s">
        <v>103</v>
      </c>
      <c r="W59">
        <f t="shared" si="8"/>
        <v>2</v>
      </c>
      <c r="Z59" s="20" t="s">
        <v>41</v>
      </c>
      <c r="AA59" s="20" t="s">
        <v>32</v>
      </c>
      <c r="AB59" s="20" t="s">
        <v>53</v>
      </c>
      <c r="AC59" s="20" t="s">
        <v>38</v>
      </c>
    </row>
    <row r="60" spans="22:30" customFormat="1" x14ac:dyDescent="0.15">
      <c r="V60" s="9" t="s">
        <v>59</v>
      </c>
      <c r="W60">
        <f t="shared" si="8"/>
        <v>2</v>
      </c>
      <c r="Z60" s="20" t="s">
        <v>74</v>
      </c>
      <c r="AA60" s="20" t="s">
        <v>136</v>
      </c>
      <c r="AB60" s="20" t="s">
        <v>132</v>
      </c>
      <c r="AC60" s="20" t="s">
        <v>495</v>
      </c>
    </row>
    <row r="61" spans="22:30" customFormat="1" x14ac:dyDescent="0.15">
      <c r="V61" s="13" t="s">
        <v>122</v>
      </c>
      <c r="W61">
        <f t="shared" si="8"/>
        <v>2</v>
      </c>
      <c r="Z61" s="20" t="s">
        <v>132</v>
      </c>
      <c r="AA61" s="20" t="s">
        <v>39</v>
      </c>
      <c r="AB61" s="20" t="s">
        <v>53</v>
      </c>
      <c r="AC61" s="20" t="s">
        <v>201</v>
      </c>
    </row>
    <row r="62" spans="22:30" customFormat="1" x14ac:dyDescent="0.15">
      <c r="V62" s="13" t="s">
        <v>679</v>
      </c>
      <c r="W62">
        <f t="shared" si="8"/>
        <v>2</v>
      </c>
      <c r="Z62" s="20" t="s">
        <v>136</v>
      </c>
      <c r="AA62" s="20" t="s">
        <v>41</v>
      </c>
      <c r="AB62" s="20" t="s">
        <v>495</v>
      </c>
      <c r="AC62" s="20" t="s">
        <v>81</v>
      </c>
    </row>
    <row r="63" spans="22:30" customFormat="1" x14ac:dyDescent="0.15">
      <c r="V63" s="13" t="s">
        <v>113</v>
      </c>
      <c r="W63">
        <f t="shared" si="8"/>
        <v>2</v>
      </c>
      <c r="Z63" s="20" t="s">
        <v>72</v>
      </c>
      <c r="AA63" s="20" t="s">
        <v>84</v>
      </c>
      <c r="AB63" s="20" t="s">
        <v>27</v>
      </c>
      <c r="AC63" s="20" t="s">
        <v>40</v>
      </c>
    </row>
    <row r="64" spans="22:30" customFormat="1" x14ac:dyDescent="0.15">
      <c r="V64" s="8" t="s">
        <v>65</v>
      </c>
      <c r="W64">
        <f t="shared" si="8"/>
        <v>2</v>
      </c>
      <c r="Z64" s="20" t="s">
        <v>31</v>
      </c>
      <c r="AA64" s="20" t="s">
        <v>136</v>
      </c>
      <c r="AB64" s="20" t="s">
        <v>29</v>
      </c>
      <c r="AC64" s="20" t="s">
        <v>291</v>
      </c>
    </row>
    <row r="65" spans="22:29" customFormat="1" x14ac:dyDescent="0.15">
      <c r="V65" s="13" t="s">
        <v>78</v>
      </c>
      <c r="W65">
        <f t="shared" si="8"/>
        <v>2</v>
      </c>
      <c r="Z65" s="20" t="s">
        <v>34</v>
      </c>
      <c r="AA65" s="20" t="s">
        <v>201</v>
      </c>
      <c r="AB65" s="20" t="s">
        <v>435</v>
      </c>
      <c r="AC65" s="20" t="s">
        <v>55</v>
      </c>
    </row>
    <row r="66" spans="22:29" customFormat="1" x14ac:dyDescent="0.15">
      <c r="V66" s="10" t="s">
        <v>58</v>
      </c>
      <c r="W66">
        <f t="shared" ref="W66:W97" si="9">COUNTIF(Z:AQ,V66)</f>
        <v>2</v>
      </c>
      <c r="Z66" s="20" t="s">
        <v>36</v>
      </c>
      <c r="AA66" s="20" t="s">
        <v>54</v>
      </c>
      <c r="AB66" s="20" t="s">
        <v>72</v>
      </c>
      <c r="AC66" s="20" t="s">
        <v>31</v>
      </c>
    </row>
    <row r="67" spans="22:29" customFormat="1" x14ac:dyDescent="0.15">
      <c r="V67" s="9" t="s">
        <v>670</v>
      </c>
      <c r="W67">
        <f t="shared" si="9"/>
        <v>2</v>
      </c>
      <c r="Z67" s="20" t="s">
        <v>332</v>
      </c>
      <c r="AA67" s="20" t="s">
        <v>204</v>
      </c>
      <c r="AB67" s="20" t="s">
        <v>406</v>
      </c>
      <c r="AC67" s="20" t="s">
        <v>41</v>
      </c>
    </row>
    <row r="68" spans="22:29" customFormat="1" x14ac:dyDescent="0.15">
      <c r="V68" s="10" t="s">
        <v>233</v>
      </c>
      <c r="W68">
        <f t="shared" si="9"/>
        <v>2</v>
      </c>
      <c r="Z68" s="20" t="s">
        <v>335</v>
      </c>
      <c r="AA68" s="20" t="s">
        <v>201</v>
      </c>
      <c r="AB68" s="20" t="s">
        <v>426</v>
      </c>
      <c r="AC68" s="20" t="s">
        <v>75</v>
      </c>
    </row>
    <row r="69" spans="22:29" customFormat="1" x14ac:dyDescent="0.15">
      <c r="V69" s="8" t="s">
        <v>26</v>
      </c>
      <c r="W69">
        <f t="shared" si="9"/>
        <v>1</v>
      </c>
      <c r="Z69" s="20" t="s">
        <v>80</v>
      </c>
      <c r="AA69" s="20" t="s">
        <v>204</v>
      </c>
      <c r="AB69" s="20" t="s">
        <v>71</v>
      </c>
      <c r="AC69" s="20" t="s">
        <v>422</v>
      </c>
    </row>
    <row r="70" spans="22:29" customFormat="1" x14ac:dyDescent="0.15">
      <c r="V70" s="13" t="s">
        <v>687</v>
      </c>
      <c r="W70">
        <f t="shared" si="9"/>
        <v>1</v>
      </c>
      <c r="Z70" s="20" t="s">
        <v>201</v>
      </c>
      <c r="AA70" s="20" t="s">
        <v>31</v>
      </c>
      <c r="AB70" s="20" t="s">
        <v>403</v>
      </c>
      <c r="AC70" s="20" t="s">
        <v>66</v>
      </c>
    </row>
    <row r="71" spans="22:29" customFormat="1" x14ac:dyDescent="0.15">
      <c r="V71" s="13" t="s">
        <v>96</v>
      </c>
      <c r="W71">
        <f t="shared" si="9"/>
        <v>1</v>
      </c>
      <c r="Z71" s="20" t="s">
        <v>319</v>
      </c>
      <c r="AA71" s="20" t="s">
        <v>72</v>
      </c>
      <c r="AB71" s="20" t="s">
        <v>31</v>
      </c>
      <c r="AC71" s="20" t="s">
        <v>136</v>
      </c>
    </row>
    <row r="72" spans="22:29" customFormat="1" x14ac:dyDescent="0.15">
      <c r="V72" s="8" t="s">
        <v>76</v>
      </c>
      <c r="W72">
        <f t="shared" si="9"/>
        <v>1</v>
      </c>
      <c r="Z72" s="20" t="s">
        <v>38</v>
      </c>
      <c r="AA72" s="20" t="s">
        <v>41</v>
      </c>
      <c r="AB72" s="20" t="s">
        <v>273</v>
      </c>
      <c r="AC72" s="20" t="s">
        <v>81</v>
      </c>
    </row>
    <row r="73" spans="22:29" customFormat="1" x14ac:dyDescent="0.15">
      <c r="V73" s="13" t="s">
        <v>214</v>
      </c>
      <c r="W73">
        <f t="shared" si="9"/>
        <v>1</v>
      </c>
      <c r="Z73" s="20" t="s">
        <v>41</v>
      </c>
      <c r="AA73" s="20" t="s">
        <v>31</v>
      </c>
      <c r="AB73" s="20" t="s">
        <v>129</v>
      </c>
      <c r="AC73" s="20" t="s">
        <v>71</v>
      </c>
    </row>
    <row r="74" spans="22:29" customFormat="1" x14ac:dyDescent="0.15">
      <c r="V74" s="13" t="s">
        <v>684</v>
      </c>
      <c r="W74">
        <f t="shared" si="9"/>
        <v>1</v>
      </c>
      <c r="Z74" s="20" t="s">
        <v>39</v>
      </c>
      <c r="AA74" s="20" t="s">
        <v>68</v>
      </c>
      <c r="AB74" s="20" t="s">
        <v>86</v>
      </c>
      <c r="AC74" s="20" t="s">
        <v>201</v>
      </c>
    </row>
    <row r="75" spans="22:29" customFormat="1" x14ac:dyDescent="0.15">
      <c r="V75" s="13" t="s">
        <v>673</v>
      </c>
      <c r="W75">
        <f t="shared" si="9"/>
        <v>1</v>
      </c>
      <c r="Z75" s="20" t="s">
        <v>316</v>
      </c>
      <c r="AA75" s="20" t="s">
        <v>50</v>
      </c>
      <c r="AB75" s="20" t="s">
        <v>58</v>
      </c>
      <c r="AC75" s="20" t="s">
        <v>79</v>
      </c>
    </row>
    <row r="76" spans="22:29" customFormat="1" x14ac:dyDescent="0.15">
      <c r="V76" s="13" t="s">
        <v>685</v>
      </c>
      <c r="W76">
        <f t="shared" si="9"/>
        <v>1</v>
      </c>
      <c r="Z76" s="20" t="s">
        <v>201</v>
      </c>
      <c r="AA76" s="20" t="s">
        <v>53</v>
      </c>
      <c r="AB76" s="20" t="s">
        <v>200</v>
      </c>
      <c r="AC76" s="20" t="s">
        <v>62</v>
      </c>
    </row>
    <row r="77" spans="22:29" customFormat="1" x14ac:dyDescent="0.15">
      <c r="V77" s="13" t="s">
        <v>79</v>
      </c>
      <c r="W77">
        <f t="shared" si="9"/>
        <v>1</v>
      </c>
      <c r="Z77" s="20" t="s">
        <v>129</v>
      </c>
      <c r="AA77" s="20" t="s">
        <v>32</v>
      </c>
      <c r="AB77" s="20" t="s">
        <v>433</v>
      </c>
      <c r="AC77" s="20" t="s">
        <v>33</v>
      </c>
    </row>
    <row r="78" spans="22:29" customFormat="1" x14ac:dyDescent="0.15">
      <c r="V78" s="10" t="s">
        <v>114</v>
      </c>
      <c r="W78">
        <f t="shared" si="9"/>
        <v>1</v>
      </c>
      <c r="Z78" s="20" t="s">
        <v>352</v>
      </c>
      <c r="AA78" s="20" t="s">
        <v>381</v>
      </c>
      <c r="AB78" s="20" t="s">
        <v>62</v>
      </c>
      <c r="AC78" s="20" t="s">
        <v>29</v>
      </c>
    </row>
    <row r="79" spans="22:29" customFormat="1" x14ac:dyDescent="0.15">
      <c r="V79" s="7" t="s">
        <v>182</v>
      </c>
      <c r="W79">
        <f t="shared" si="9"/>
        <v>1</v>
      </c>
      <c r="Z79" s="20" t="s">
        <v>27</v>
      </c>
      <c r="AA79" s="20" t="s">
        <v>428</v>
      </c>
      <c r="AB79" s="20" t="s">
        <v>468</v>
      </c>
      <c r="AC79" s="20" t="s">
        <v>122</v>
      </c>
    </row>
    <row r="80" spans="22:29" customFormat="1" x14ac:dyDescent="0.15">
      <c r="V80" s="8" t="s">
        <v>686</v>
      </c>
      <c r="W80">
        <f t="shared" si="9"/>
        <v>1</v>
      </c>
      <c r="Z80" s="20" t="s">
        <v>121</v>
      </c>
      <c r="AA80" s="20" t="s">
        <v>129</v>
      </c>
      <c r="AB80" s="20" t="s">
        <v>41</v>
      </c>
      <c r="AC80" s="20" t="s">
        <v>591</v>
      </c>
    </row>
    <row r="81" spans="22:29" customFormat="1" x14ac:dyDescent="0.15">
      <c r="V81" s="13" t="s">
        <v>678</v>
      </c>
      <c r="W81">
        <f t="shared" si="9"/>
        <v>1</v>
      </c>
      <c r="Z81" s="20" t="s">
        <v>204</v>
      </c>
      <c r="AA81" s="20" t="s">
        <v>27</v>
      </c>
      <c r="AB81" s="20" t="s">
        <v>468</v>
      </c>
      <c r="AC81" s="20" t="s">
        <v>30</v>
      </c>
    </row>
    <row r="82" spans="22:29" customFormat="1" x14ac:dyDescent="0.15">
      <c r="V82" s="9" t="s">
        <v>100</v>
      </c>
      <c r="W82">
        <f t="shared" si="9"/>
        <v>1</v>
      </c>
      <c r="Z82" s="20" t="s">
        <v>68</v>
      </c>
      <c r="AA82" s="20" t="s">
        <v>40</v>
      </c>
      <c r="AB82" s="20" t="s">
        <v>468</v>
      </c>
      <c r="AC82" s="20" t="s">
        <v>27</v>
      </c>
    </row>
    <row r="83" spans="22:29" customFormat="1" x14ac:dyDescent="0.15">
      <c r="V83" s="13" t="s">
        <v>206</v>
      </c>
      <c r="W83">
        <f t="shared" si="9"/>
        <v>1</v>
      </c>
      <c r="Z83" s="20" t="s">
        <v>201</v>
      </c>
      <c r="AA83" s="20" t="s">
        <v>72</v>
      </c>
      <c r="AB83" s="20" t="s">
        <v>468</v>
      </c>
      <c r="AC83" s="20" t="s">
        <v>55</v>
      </c>
    </row>
    <row r="84" spans="22:29" customFormat="1" x14ac:dyDescent="0.15">
      <c r="V84" s="8" t="s">
        <v>148</v>
      </c>
      <c r="W84">
        <f t="shared" si="9"/>
        <v>1</v>
      </c>
      <c r="Z84" s="20" t="s">
        <v>66</v>
      </c>
      <c r="AA84" s="20" t="s">
        <v>435</v>
      </c>
      <c r="AB84" s="20" t="s">
        <v>41</v>
      </c>
      <c r="AC84" s="20" t="s">
        <v>68</v>
      </c>
    </row>
    <row r="85" spans="22:29" customFormat="1" x14ac:dyDescent="0.15">
      <c r="V85" s="8" t="s">
        <v>667</v>
      </c>
      <c r="W85">
        <f t="shared" si="9"/>
        <v>1</v>
      </c>
      <c r="Z85" s="20" t="s">
        <v>80</v>
      </c>
      <c r="AA85" s="20" t="s">
        <v>113</v>
      </c>
      <c r="AB85" s="20" t="s">
        <v>38</v>
      </c>
      <c r="AC85" s="20" t="s">
        <v>41</v>
      </c>
    </row>
    <row r="86" spans="22:29" customFormat="1" x14ac:dyDescent="0.15">
      <c r="V86" s="8" t="s">
        <v>236</v>
      </c>
      <c r="W86">
        <f t="shared" si="9"/>
        <v>1</v>
      </c>
      <c r="Z86" s="20" t="s">
        <v>341</v>
      </c>
      <c r="AA86" s="20" t="s">
        <v>204</v>
      </c>
      <c r="AB86" s="20" t="s">
        <v>124</v>
      </c>
      <c r="AC86" s="20" t="s">
        <v>81</v>
      </c>
    </row>
    <row r="87" spans="22:29" customFormat="1" x14ac:dyDescent="0.15">
      <c r="V87" s="9" t="s">
        <v>231</v>
      </c>
      <c r="W87">
        <f t="shared" si="9"/>
        <v>1</v>
      </c>
      <c r="Z87" s="20" t="s">
        <v>84</v>
      </c>
      <c r="AA87" s="20" t="s">
        <v>129</v>
      </c>
      <c r="AB87" s="20" t="s">
        <v>221</v>
      </c>
      <c r="AC87" s="20" t="s">
        <v>200</v>
      </c>
    </row>
    <row r="88" spans="22:29" customFormat="1" x14ac:dyDescent="0.15">
      <c r="V88" s="13" t="s">
        <v>672</v>
      </c>
      <c r="W88">
        <f t="shared" si="9"/>
        <v>1</v>
      </c>
      <c r="Z88" s="20" t="s">
        <v>66</v>
      </c>
      <c r="AA88" s="20" t="s">
        <v>37</v>
      </c>
      <c r="AB88" s="20" t="s">
        <v>403</v>
      </c>
      <c r="AC88" s="20" t="s">
        <v>81</v>
      </c>
    </row>
    <row r="89" spans="22:29" customFormat="1" x14ac:dyDescent="0.15">
      <c r="V89" s="9" t="s">
        <v>46</v>
      </c>
      <c r="W89">
        <f t="shared" si="9"/>
        <v>0</v>
      </c>
      <c r="Z89" s="20" t="s">
        <v>41</v>
      </c>
      <c r="AA89" s="20" t="s">
        <v>495</v>
      </c>
      <c r="AB89" s="20" t="s">
        <v>389</v>
      </c>
      <c r="AC89" s="20" t="s">
        <v>29</v>
      </c>
    </row>
    <row r="90" spans="22:29" customFormat="1" x14ac:dyDescent="0.15">
      <c r="V90" s="9" t="s">
        <v>112</v>
      </c>
      <c r="W90">
        <f t="shared" si="9"/>
        <v>0</v>
      </c>
      <c r="Z90" s="20" t="s">
        <v>38</v>
      </c>
      <c r="AA90" s="20" t="s">
        <v>413</v>
      </c>
      <c r="AB90" s="20" t="s">
        <v>31</v>
      </c>
      <c r="AC90" s="20" t="s">
        <v>66</v>
      </c>
    </row>
    <row r="91" spans="22:29" customFormat="1" x14ac:dyDescent="0.15">
      <c r="V91" s="10" t="s">
        <v>85</v>
      </c>
      <c r="W91">
        <f t="shared" si="9"/>
        <v>0</v>
      </c>
      <c r="Z91" s="20" t="s">
        <v>68</v>
      </c>
      <c r="AA91" s="20" t="s">
        <v>201</v>
      </c>
      <c r="AB91" s="20" t="s">
        <v>74</v>
      </c>
      <c r="AC91" s="20" t="s">
        <v>81</v>
      </c>
    </row>
    <row r="92" spans="22:29" customFormat="1" x14ac:dyDescent="0.15">
      <c r="V92" s="19" t="s">
        <v>128</v>
      </c>
      <c r="W92">
        <f t="shared" si="9"/>
        <v>0</v>
      </c>
      <c r="Z92" s="20" t="s">
        <v>41</v>
      </c>
      <c r="AA92" s="20" t="s">
        <v>54</v>
      </c>
      <c r="AB92" s="20" t="s">
        <v>38</v>
      </c>
      <c r="AC92" s="20" t="s">
        <v>54</v>
      </c>
    </row>
    <row r="93" spans="22:29" customFormat="1" x14ac:dyDescent="0.15">
      <c r="V93" s="7" t="s">
        <v>44</v>
      </c>
      <c r="W93">
        <f t="shared" si="9"/>
        <v>0</v>
      </c>
      <c r="Z93" s="20" t="s">
        <v>381</v>
      </c>
      <c r="AA93" s="20" t="s">
        <v>72</v>
      </c>
      <c r="AB93" s="20" t="s">
        <v>81</v>
      </c>
      <c r="AC93" s="20" t="s">
        <v>36</v>
      </c>
    </row>
    <row r="94" spans="22:29" customFormat="1" x14ac:dyDescent="0.15">
      <c r="V94" s="9" t="s">
        <v>35</v>
      </c>
      <c r="W94">
        <f t="shared" si="9"/>
        <v>0</v>
      </c>
      <c r="Z94" s="20" t="s">
        <v>32</v>
      </c>
      <c r="AA94" s="20" t="s">
        <v>129</v>
      </c>
      <c r="AB94" s="20" t="s">
        <v>77</v>
      </c>
    </row>
    <row r="95" spans="22:29" customFormat="1" x14ac:dyDescent="0.15">
      <c r="V95" s="9" t="s">
        <v>67</v>
      </c>
      <c r="W95">
        <f t="shared" si="9"/>
        <v>0</v>
      </c>
      <c r="Z95" s="20" t="s">
        <v>146</v>
      </c>
      <c r="AA95" s="20" t="s">
        <v>81</v>
      </c>
      <c r="AB95" s="20" t="s">
        <v>58</v>
      </c>
    </row>
    <row r="96" spans="22:29" customFormat="1" x14ac:dyDescent="0.15">
      <c r="V96" s="19" t="s">
        <v>130</v>
      </c>
      <c r="W96">
        <f t="shared" si="9"/>
        <v>0</v>
      </c>
      <c r="Z96" s="20" t="s">
        <v>32</v>
      </c>
      <c r="AA96" s="20" t="s">
        <v>136</v>
      </c>
      <c r="AB96" s="20" t="s">
        <v>201</v>
      </c>
    </row>
    <row r="97" spans="22:28" customFormat="1" x14ac:dyDescent="0.15">
      <c r="V97" s="9" t="s">
        <v>47</v>
      </c>
      <c r="W97">
        <f t="shared" si="9"/>
        <v>0</v>
      </c>
      <c r="Z97" s="20" t="s">
        <v>72</v>
      </c>
      <c r="AA97" s="20" t="s">
        <v>78</v>
      </c>
      <c r="AB97" s="20" t="s">
        <v>273</v>
      </c>
    </row>
    <row r="98" spans="22:28" customFormat="1" x14ac:dyDescent="0.15">
      <c r="V98" s="8" t="s">
        <v>133</v>
      </c>
      <c r="W98">
        <f t="shared" ref="W98:W129" si="10">COUNTIF(Z:AQ,V98)</f>
        <v>0</v>
      </c>
      <c r="Z98" s="20" t="s">
        <v>50</v>
      </c>
      <c r="AA98" s="20" t="s">
        <v>352</v>
      </c>
      <c r="AB98" s="20" t="s">
        <v>30</v>
      </c>
    </row>
    <row r="99" spans="22:28" customFormat="1" x14ac:dyDescent="0.15">
      <c r="V99" s="19" t="s">
        <v>93</v>
      </c>
      <c r="W99">
        <f t="shared" si="10"/>
        <v>0</v>
      </c>
      <c r="Z99" s="20" t="s">
        <v>428</v>
      </c>
      <c r="AA99" s="20" t="s">
        <v>55</v>
      </c>
      <c r="AB99" s="20" t="s">
        <v>71</v>
      </c>
    </row>
    <row r="100" spans="22:28" customFormat="1" x14ac:dyDescent="0.15">
      <c r="V100" s="7" t="s">
        <v>28</v>
      </c>
      <c r="W100">
        <f t="shared" si="10"/>
        <v>0</v>
      </c>
      <c r="Z100" s="20" t="s">
        <v>129</v>
      </c>
      <c r="AA100" s="20" t="s">
        <v>31</v>
      </c>
      <c r="AB100" s="20" t="s">
        <v>201</v>
      </c>
    </row>
    <row r="101" spans="22:28" customFormat="1" x14ac:dyDescent="0.15">
      <c r="V101" s="7" t="s">
        <v>45</v>
      </c>
      <c r="W101">
        <f t="shared" si="10"/>
        <v>0</v>
      </c>
      <c r="Z101" s="20" t="s">
        <v>204</v>
      </c>
      <c r="AA101" s="20" t="s">
        <v>468</v>
      </c>
      <c r="AB101" s="20" t="s">
        <v>71</v>
      </c>
    </row>
    <row r="102" spans="22:28" customFormat="1" x14ac:dyDescent="0.15">
      <c r="V102" s="8" t="s">
        <v>90</v>
      </c>
      <c r="W102">
        <f t="shared" si="10"/>
        <v>0</v>
      </c>
      <c r="Z102" s="20" t="s">
        <v>201</v>
      </c>
      <c r="AA102" s="20" t="s">
        <v>41</v>
      </c>
      <c r="AB102" s="20" t="s">
        <v>71</v>
      </c>
    </row>
    <row r="103" spans="22:28" customFormat="1" x14ac:dyDescent="0.15">
      <c r="V103" s="7" t="s">
        <v>95</v>
      </c>
      <c r="W103">
        <f t="shared" si="10"/>
        <v>0</v>
      </c>
      <c r="Z103" s="20" t="s">
        <v>27</v>
      </c>
      <c r="AA103" s="20" t="s">
        <v>468</v>
      </c>
      <c r="AB103" s="20" t="s">
        <v>65</v>
      </c>
    </row>
    <row r="104" spans="22:28" customFormat="1" x14ac:dyDescent="0.15">
      <c r="V104" s="7" t="s">
        <v>69</v>
      </c>
      <c r="W104">
        <f t="shared" si="10"/>
        <v>0</v>
      </c>
      <c r="Z104" s="20" t="s">
        <v>403</v>
      </c>
      <c r="AA104" s="20" t="s">
        <v>468</v>
      </c>
      <c r="AB104" s="20" t="s">
        <v>66</v>
      </c>
    </row>
    <row r="105" spans="22:28" x14ac:dyDescent="0.15">
      <c r="V105" s="19" t="s">
        <v>99</v>
      </c>
      <c r="W105">
        <f t="shared" si="10"/>
        <v>0</v>
      </c>
      <c r="Z105" s="20" t="s">
        <v>41</v>
      </c>
      <c r="AA105" s="20" t="s">
        <v>468</v>
      </c>
      <c r="AB105" s="20" t="s">
        <v>200</v>
      </c>
    </row>
    <row r="106" spans="22:28" x14ac:dyDescent="0.15">
      <c r="V106" s="7" t="s">
        <v>110</v>
      </c>
      <c r="W106">
        <f t="shared" si="10"/>
        <v>0</v>
      </c>
      <c r="Z106" s="20" t="s">
        <v>435</v>
      </c>
      <c r="AA106" s="20" t="s">
        <v>41</v>
      </c>
      <c r="AB106" s="20" t="s">
        <v>38</v>
      </c>
    </row>
    <row r="107" spans="22:28" x14ac:dyDescent="0.15">
      <c r="V107" s="8" t="s">
        <v>107</v>
      </c>
      <c r="W107">
        <f t="shared" si="10"/>
        <v>0</v>
      </c>
      <c r="Z107" s="20" t="s">
        <v>132</v>
      </c>
      <c r="AA107" s="20" t="s">
        <v>68</v>
      </c>
      <c r="AB107" s="20" t="s">
        <v>72</v>
      </c>
    </row>
    <row r="108" spans="22:28" x14ac:dyDescent="0.15">
      <c r="V108" s="13" t="s">
        <v>109</v>
      </c>
      <c r="W108">
        <f t="shared" si="10"/>
        <v>0</v>
      </c>
      <c r="Z108" s="20" t="s">
        <v>43</v>
      </c>
      <c r="AA108" s="20" t="s">
        <v>43</v>
      </c>
      <c r="AB108" s="20" t="s">
        <v>71</v>
      </c>
    </row>
    <row r="109" spans="22:28" x14ac:dyDescent="0.15">
      <c r="V109" s="7" t="s">
        <v>108</v>
      </c>
      <c r="W109">
        <f t="shared" si="10"/>
        <v>0</v>
      </c>
      <c r="Z109" s="20" t="s">
        <v>31</v>
      </c>
      <c r="AA109" s="20" t="s">
        <v>97</v>
      </c>
      <c r="AB109" s="20" t="s">
        <v>41</v>
      </c>
    </row>
    <row r="110" spans="22:28" x14ac:dyDescent="0.15">
      <c r="V110" s="9" t="s">
        <v>125</v>
      </c>
      <c r="W110">
        <f t="shared" si="10"/>
        <v>0</v>
      </c>
      <c r="Z110" s="20" t="s">
        <v>41</v>
      </c>
      <c r="AA110" s="20" t="s">
        <v>75</v>
      </c>
      <c r="AB110" s="20" t="s">
        <v>201</v>
      </c>
    </row>
    <row r="111" spans="22:28" x14ac:dyDescent="0.15">
      <c r="V111" s="7" t="s">
        <v>87</v>
      </c>
      <c r="W111">
        <f t="shared" si="10"/>
        <v>0</v>
      </c>
      <c r="Z111" s="20" t="s">
        <v>132</v>
      </c>
      <c r="AA111" s="20" t="s">
        <v>201</v>
      </c>
      <c r="AB111" s="20" t="s">
        <v>201</v>
      </c>
    </row>
    <row r="112" spans="22:28" x14ac:dyDescent="0.15">
      <c r="V112" s="13" t="s">
        <v>118</v>
      </c>
      <c r="W112">
        <f t="shared" si="10"/>
        <v>0</v>
      </c>
      <c r="Z112" s="20" t="s">
        <v>425</v>
      </c>
      <c r="AA112" s="20" t="s">
        <v>422</v>
      </c>
      <c r="AB112" s="20" t="s">
        <v>84</v>
      </c>
    </row>
    <row r="113" spans="22:28" x14ac:dyDescent="0.15">
      <c r="V113" s="13" t="s">
        <v>42</v>
      </c>
      <c r="W113">
        <f t="shared" si="10"/>
        <v>0</v>
      </c>
      <c r="Z113" s="20" t="s">
        <v>41</v>
      </c>
      <c r="AA113" s="20" t="s">
        <v>512</v>
      </c>
      <c r="AB113" s="20" t="s">
        <v>84</v>
      </c>
    </row>
    <row r="114" spans="22:28" x14ac:dyDescent="0.15">
      <c r="V114" s="19" t="s">
        <v>64</v>
      </c>
      <c r="W114">
        <f t="shared" si="10"/>
        <v>0</v>
      </c>
      <c r="Z114" s="20" t="s">
        <v>201</v>
      </c>
      <c r="AA114" s="20" t="s">
        <v>74</v>
      </c>
      <c r="AB114" s="20" t="s">
        <v>550</v>
      </c>
    </row>
    <row r="115" spans="22:28" x14ac:dyDescent="0.15">
      <c r="V115" s="7" t="s">
        <v>102</v>
      </c>
      <c r="W115">
        <f t="shared" si="10"/>
        <v>0</v>
      </c>
      <c r="Z115" s="20" t="s">
        <v>201</v>
      </c>
      <c r="AA115" s="20" t="s">
        <v>38</v>
      </c>
      <c r="AB115" s="20" t="s">
        <v>71</v>
      </c>
    </row>
    <row r="116" spans="22:28" x14ac:dyDescent="0.15">
      <c r="V116" s="10" t="s">
        <v>105</v>
      </c>
      <c r="W116">
        <f t="shared" si="10"/>
        <v>0</v>
      </c>
      <c r="Z116" s="20" t="s">
        <v>54</v>
      </c>
      <c r="AA116" s="20" t="s">
        <v>30</v>
      </c>
      <c r="AB116" s="20" t="s">
        <v>590</v>
      </c>
    </row>
    <row r="117" spans="22:28" x14ac:dyDescent="0.15">
      <c r="V117" s="9" t="s">
        <v>120</v>
      </c>
      <c r="W117">
        <f t="shared" si="10"/>
        <v>0</v>
      </c>
      <c r="Z117" s="20" t="s">
        <v>495</v>
      </c>
      <c r="AA117" s="20" t="s">
        <v>68</v>
      </c>
      <c r="AB117" s="20" t="s">
        <v>37</v>
      </c>
    </row>
    <row r="118" spans="22:28" x14ac:dyDescent="0.15">
      <c r="V118" s="13" t="s">
        <v>111</v>
      </c>
      <c r="W118">
        <f t="shared" si="10"/>
        <v>0</v>
      </c>
      <c r="Z118" s="20" t="s">
        <v>132</v>
      </c>
      <c r="AA118" s="20" t="s">
        <v>54</v>
      </c>
      <c r="AB118" s="20" t="s">
        <v>81</v>
      </c>
    </row>
    <row r="119" spans="22:28" x14ac:dyDescent="0.15">
      <c r="V119" s="8" t="s">
        <v>91</v>
      </c>
      <c r="W119">
        <f t="shared" si="10"/>
        <v>0</v>
      </c>
      <c r="Z119" s="20" t="s">
        <v>129</v>
      </c>
      <c r="AA119" s="20" t="s">
        <v>38</v>
      </c>
      <c r="AB119" s="20" t="s">
        <v>31</v>
      </c>
    </row>
    <row r="120" spans="22:28" x14ac:dyDescent="0.15">
      <c r="V120" s="13" t="s">
        <v>119</v>
      </c>
      <c r="W120">
        <f t="shared" si="10"/>
        <v>0</v>
      </c>
      <c r="Z120" s="20" t="s">
        <v>38</v>
      </c>
      <c r="AA120" s="20" t="s">
        <v>51</v>
      </c>
      <c r="AB120" s="20" t="s">
        <v>62</v>
      </c>
    </row>
    <row r="121" spans="22:28" x14ac:dyDescent="0.15">
      <c r="V121" s="13" t="s">
        <v>115</v>
      </c>
      <c r="W121">
        <f t="shared" si="10"/>
        <v>0</v>
      </c>
      <c r="Z121" s="20" t="s">
        <v>32</v>
      </c>
      <c r="AA121" s="20" t="s">
        <v>71</v>
      </c>
      <c r="AB121" s="20" t="s">
        <v>146</v>
      </c>
    </row>
    <row r="122" spans="22:28" x14ac:dyDescent="0.15">
      <c r="V122" s="19" t="s">
        <v>126</v>
      </c>
      <c r="W122">
        <f t="shared" si="10"/>
        <v>0</v>
      </c>
      <c r="Z122" s="20" t="s">
        <v>78</v>
      </c>
      <c r="AA122" s="20" t="s">
        <v>71</v>
      </c>
      <c r="AB122" s="20" t="s">
        <v>71</v>
      </c>
    </row>
    <row r="123" spans="22:28" x14ac:dyDescent="0.15">
      <c r="V123" s="13" t="s">
        <v>73</v>
      </c>
      <c r="W123">
        <f t="shared" si="10"/>
        <v>0</v>
      </c>
      <c r="Z123" s="20" t="s">
        <v>433</v>
      </c>
      <c r="AA123" s="20" t="s">
        <v>38</v>
      </c>
      <c r="AB123" s="20" t="s">
        <v>31</v>
      </c>
    </row>
    <row r="124" spans="22:28" x14ac:dyDescent="0.15">
      <c r="V124" s="8" t="s">
        <v>183</v>
      </c>
      <c r="W124">
        <f t="shared" si="10"/>
        <v>0</v>
      </c>
      <c r="Z124" s="20" t="s">
        <v>26</v>
      </c>
      <c r="AA124" s="20" t="s">
        <v>71</v>
      </c>
      <c r="AB124" s="20" t="s">
        <v>621</v>
      </c>
    </row>
    <row r="125" spans="22:28" x14ac:dyDescent="0.15">
      <c r="V125" s="7" t="s">
        <v>88</v>
      </c>
      <c r="W125">
        <f t="shared" si="10"/>
        <v>0</v>
      </c>
      <c r="Z125" s="20" t="s">
        <v>31</v>
      </c>
      <c r="AA125" s="20" t="s">
        <v>71</v>
      </c>
      <c r="AB125" s="20" t="s">
        <v>66</v>
      </c>
    </row>
    <row r="126" spans="22:28" x14ac:dyDescent="0.15">
      <c r="V126" s="13" t="s">
        <v>123</v>
      </c>
      <c r="W126">
        <f t="shared" si="10"/>
        <v>0</v>
      </c>
      <c r="Z126" s="20" t="s">
        <v>468</v>
      </c>
      <c r="AA126" s="20" t="s">
        <v>71</v>
      </c>
      <c r="AB126" s="20" t="s">
        <v>81</v>
      </c>
    </row>
    <row r="127" spans="22:28" x14ac:dyDescent="0.15">
      <c r="V127" s="19" t="s">
        <v>57</v>
      </c>
      <c r="W127">
        <f t="shared" si="10"/>
        <v>0</v>
      </c>
      <c r="Z127" s="20" t="s">
        <v>41</v>
      </c>
      <c r="AA127" s="20" t="s">
        <v>129</v>
      </c>
      <c r="AB127" s="20" t="s">
        <v>204</v>
      </c>
    </row>
    <row r="128" spans="22:28" x14ac:dyDescent="0.15">
      <c r="V128" s="8" t="s">
        <v>127</v>
      </c>
      <c r="W128">
        <f t="shared" si="10"/>
        <v>0</v>
      </c>
      <c r="Z128" s="20" t="s">
        <v>468</v>
      </c>
      <c r="AA128" s="20" t="s">
        <v>200</v>
      </c>
      <c r="AB128" s="20" t="s">
        <v>41</v>
      </c>
    </row>
    <row r="129" spans="22:28" x14ac:dyDescent="0.15">
      <c r="V129" s="19" t="s">
        <v>49</v>
      </c>
      <c r="W129">
        <f t="shared" si="10"/>
        <v>0</v>
      </c>
      <c r="Z129" s="20" t="s">
        <v>468</v>
      </c>
      <c r="AA129" s="20" t="s">
        <v>62</v>
      </c>
      <c r="AB129" s="20" t="s">
        <v>40</v>
      </c>
    </row>
    <row r="130" spans="22:28" x14ac:dyDescent="0.15">
      <c r="V130" s="8" t="s">
        <v>106</v>
      </c>
      <c r="W130">
        <f t="shared" ref="W130:W161" si="11">COUNTIF(Z:AQ,V130)</f>
        <v>0</v>
      </c>
      <c r="Z130" s="20" t="s">
        <v>468</v>
      </c>
      <c r="AA130" s="20" t="s">
        <v>495</v>
      </c>
      <c r="AB130" s="20" t="s">
        <v>201</v>
      </c>
    </row>
    <row r="131" spans="22:28" x14ac:dyDescent="0.15">
      <c r="V131" s="9" t="s">
        <v>48</v>
      </c>
      <c r="W131">
        <f t="shared" si="11"/>
        <v>0</v>
      </c>
      <c r="Z131" s="20" t="s">
        <v>41</v>
      </c>
      <c r="AA131" s="20" t="s">
        <v>84</v>
      </c>
      <c r="AB131" s="20" t="s">
        <v>29</v>
      </c>
    </row>
    <row r="132" spans="22:28" x14ac:dyDescent="0.15">
      <c r="V132" s="9" t="s">
        <v>98</v>
      </c>
      <c r="W132">
        <f t="shared" si="11"/>
        <v>0</v>
      </c>
      <c r="Z132" s="20" t="s">
        <v>68</v>
      </c>
      <c r="AA132" s="20" t="s">
        <v>74</v>
      </c>
      <c r="AB132" s="20" t="s">
        <v>27</v>
      </c>
    </row>
    <row r="133" spans="22:28" x14ac:dyDescent="0.15">
      <c r="V133" s="19" t="s">
        <v>56</v>
      </c>
      <c r="W133">
        <f t="shared" si="11"/>
        <v>0</v>
      </c>
      <c r="Z133" s="20" t="s">
        <v>50</v>
      </c>
      <c r="AA133" s="20" t="s">
        <v>166</v>
      </c>
      <c r="AB133" s="20" t="s">
        <v>129</v>
      </c>
    </row>
    <row r="134" spans="22:28" x14ac:dyDescent="0.15">
      <c r="V134" s="10" t="s">
        <v>104</v>
      </c>
      <c r="W134">
        <f t="shared" si="11"/>
        <v>0</v>
      </c>
      <c r="Z134" s="20" t="s">
        <v>41</v>
      </c>
      <c r="AA134" s="20" t="s">
        <v>33</v>
      </c>
      <c r="AB134" s="20" t="s">
        <v>77</v>
      </c>
    </row>
    <row r="135" spans="22:28" x14ac:dyDescent="0.15">
      <c r="V135" s="10" t="s">
        <v>52</v>
      </c>
      <c r="W135">
        <f t="shared" si="11"/>
        <v>0</v>
      </c>
      <c r="Z135" s="20" t="s">
        <v>84</v>
      </c>
      <c r="AA135" s="20" t="s">
        <v>221</v>
      </c>
      <c r="AB135" s="20" t="s">
        <v>54</v>
      </c>
    </row>
    <row r="136" spans="22:28" x14ac:dyDescent="0.15">
      <c r="V136" s="8" t="s">
        <v>61</v>
      </c>
      <c r="W136">
        <f t="shared" si="11"/>
        <v>0</v>
      </c>
      <c r="Z136" s="20" t="s">
        <v>201</v>
      </c>
      <c r="AA136" s="20" t="s">
        <v>54</v>
      </c>
      <c r="AB136" s="20" t="s">
        <v>82</v>
      </c>
    </row>
    <row r="137" spans="22:28" x14ac:dyDescent="0.15">
      <c r="V137" s="10" t="s">
        <v>89</v>
      </c>
      <c r="W137">
        <f t="shared" si="11"/>
        <v>0</v>
      </c>
      <c r="Z137" s="20" t="s">
        <v>92</v>
      </c>
      <c r="AA137" s="20" t="s">
        <v>84</v>
      </c>
    </row>
    <row r="138" spans="22:28" x14ac:dyDescent="0.15">
      <c r="Z138" s="20" t="s">
        <v>512</v>
      </c>
      <c r="AA138" s="20" t="s">
        <v>33</v>
      </c>
    </row>
    <row r="139" spans="22:28" x14ac:dyDescent="0.15">
      <c r="Z139" s="20" t="s">
        <v>60</v>
      </c>
      <c r="AA139" s="20" t="s">
        <v>80</v>
      </c>
    </row>
    <row r="140" spans="22:28" x14ac:dyDescent="0.15">
      <c r="Z140" s="20" t="s">
        <v>31</v>
      </c>
      <c r="AA140" s="20" t="s">
        <v>38</v>
      </c>
    </row>
    <row r="141" spans="22:28" x14ac:dyDescent="0.15">
      <c r="Z141" s="20" t="s">
        <v>132</v>
      </c>
      <c r="AA141" s="20" t="s">
        <v>84</v>
      </c>
    </row>
    <row r="142" spans="22:28" x14ac:dyDescent="0.15">
      <c r="Z142" s="20" t="s">
        <v>55</v>
      </c>
      <c r="AA142" s="20" t="s">
        <v>27</v>
      </c>
    </row>
    <row r="143" spans="22:28" x14ac:dyDescent="0.15">
      <c r="Z143" s="20" t="s">
        <v>74</v>
      </c>
      <c r="AA143" s="20" t="s">
        <v>50</v>
      </c>
    </row>
    <row r="144" spans="22:28" x14ac:dyDescent="0.15">
      <c r="Z144" s="20" t="s">
        <v>54</v>
      </c>
      <c r="AA144" s="20" t="s">
        <v>32</v>
      </c>
    </row>
    <row r="145" spans="26:27" x14ac:dyDescent="0.15">
      <c r="Z145" s="20" t="s">
        <v>359</v>
      </c>
      <c r="AA145" s="20" t="s">
        <v>31</v>
      </c>
    </row>
    <row r="146" spans="26:27" x14ac:dyDescent="0.15">
      <c r="Z146" s="20" t="s">
        <v>41</v>
      </c>
      <c r="AA146" s="20" t="s">
        <v>55</v>
      </c>
    </row>
    <row r="147" spans="26:27" x14ac:dyDescent="0.15">
      <c r="Z147" s="20" t="s">
        <v>38</v>
      </c>
      <c r="AA147" s="20" t="s">
        <v>166</v>
      </c>
    </row>
    <row r="148" spans="26:27" x14ac:dyDescent="0.15">
      <c r="Z148" s="20" t="s">
        <v>74</v>
      </c>
      <c r="AA148" s="20" t="s">
        <v>31</v>
      </c>
    </row>
    <row r="149" spans="26:27" x14ac:dyDescent="0.15">
      <c r="Z149" s="20" t="s">
        <v>71</v>
      </c>
      <c r="AA149" s="20" t="s">
        <v>97</v>
      </c>
    </row>
    <row r="150" spans="26:27" x14ac:dyDescent="0.15">
      <c r="Z150" s="20" t="s">
        <v>38</v>
      </c>
      <c r="AA150" s="20" t="s">
        <v>37</v>
      </c>
    </row>
    <row r="151" spans="26:27" x14ac:dyDescent="0.15">
      <c r="Z151" s="20" t="s">
        <v>71</v>
      </c>
      <c r="AA151" s="20" t="s">
        <v>591</v>
      </c>
    </row>
    <row r="152" spans="26:27" x14ac:dyDescent="0.15">
      <c r="Z152" s="20" t="s">
        <v>71</v>
      </c>
      <c r="AA152" s="20" t="s">
        <v>82</v>
      </c>
    </row>
    <row r="153" spans="26:27" x14ac:dyDescent="0.15">
      <c r="Z153" s="20" t="s">
        <v>31</v>
      </c>
      <c r="AA153" s="20" t="s">
        <v>54</v>
      </c>
    </row>
    <row r="154" spans="26:27" x14ac:dyDescent="0.15">
      <c r="Z154" s="20" t="s">
        <v>71</v>
      </c>
      <c r="AA154" s="20" t="s">
        <v>38</v>
      </c>
    </row>
    <row r="155" spans="26:27" x14ac:dyDescent="0.15">
      <c r="Z155" s="20" t="s">
        <v>201</v>
      </c>
      <c r="AA155" s="20" t="s">
        <v>204</v>
      </c>
    </row>
    <row r="156" spans="26:27" x14ac:dyDescent="0.15">
      <c r="Z156" s="20" t="s">
        <v>114</v>
      </c>
      <c r="AA156" s="20" t="s">
        <v>51</v>
      </c>
    </row>
    <row r="157" spans="26:27" x14ac:dyDescent="0.15">
      <c r="Z157" s="20" t="s">
        <v>221</v>
      </c>
      <c r="AA157" s="20" t="s">
        <v>38</v>
      </c>
    </row>
    <row r="158" spans="26:27" x14ac:dyDescent="0.15">
      <c r="Z158" s="20" t="s">
        <v>66</v>
      </c>
      <c r="AA158" s="20" t="s">
        <v>201</v>
      </c>
    </row>
    <row r="159" spans="26:27" x14ac:dyDescent="0.15">
      <c r="Z159" s="20" t="s">
        <v>40</v>
      </c>
      <c r="AA159" s="20" t="s">
        <v>71</v>
      </c>
    </row>
    <row r="160" spans="26:27" x14ac:dyDescent="0.15">
      <c r="Z160" s="20" t="s">
        <v>74</v>
      </c>
      <c r="AA160" s="20" t="s">
        <v>38</v>
      </c>
    </row>
    <row r="161" spans="26:27" x14ac:dyDescent="0.15">
      <c r="Z161" s="20" t="s">
        <v>101</v>
      </c>
      <c r="AA161" s="20" t="s">
        <v>77</v>
      </c>
    </row>
    <row r="162" spans="26:27" x14ac:dyDescent="0.15">
      <c r="Z162" s="20" t="s">
        <v>38</v>
      </c>
      <c r="AA162" s="20" t="s">
        <v>341</v>
      </c>
    </row>
    <row r="163" spans="26:27" x14ac:dyDescent="0.15">
      <c r="Z163" s="20" t="s">
        <v>272</v>
      </c>
      <c r="AA163" s="20" t="s">
        <v>38</v>
      </c>
    </row>
    <row r="164" spans="26:27" x14ac:dyDescent="0.15">
      <c r="Z164" s="20" t="s">
        <v>38</v>
      </c>
      <c r="AA164" s="20" t="s">
        <v>71</v>
      </c>
    </row>
    <row r="165" spans="26:27" x14ac:dyDescent="0.15">
      <c r="Z165" s="20" t="s">
        <v>201</v>
      </c>
    </row>
    <row r="166" spans="26:27" x14ac:dyDescent="0.15">
      <c r="Z166" s="20" t="s">
        <v>33</v>
      </c>
    </row>
    <row r="167" spans="26:27" x14ac:dyDescent="0.15">
      <c r="Z167" s="20" t="s">
        <v>122</v>
      </c>
    </row>
    <row r="168" spans="26:27" x14ac:dyDescent="0.15">
      <c r="Z168" s="20" t="s">
        <v>80</v>
      </c>
    </row>
    <row r="169" spans="26:27" x14ac:dyDescent="0.15">
      <c r="Z169" s="20" t="s">
        <v>80</v>
      </c>
    </row>
    <row r="170" spans="26:27" x14ac:dyDescent="0.15">
      <c r="Z170" s="20" t="s">
        <v>589</v>
      </c>
    </row>
    <row r="171" spans="26:27" x14ac:dyDescent="0.15">
      <c r="Z171" s="20" t="s">
        <v>552</v>
      </c>
    </row>
    <row r="172" spans="26:27" x14ac:dyDescent="0.15">
      <c r="Z172" s="20" t="s">
        <v>27</v>
      </c>
    </row>
    <row r="173" spans="26:27" x14ac:dyDescent="0.15">
      <c r="Z173" s="20" t="s">
        <v>201</v>
      </c>
    </row>
    <row r="174" spans="26:27" x14ac:dyDescent="0.15">
      <c r="Z174" s="20" t="s">
        <v>124</v>
      </c>
    </row>
    <row r="175" spans="26:27" x14ac:dyDescent="0.15">
      <c r="Z175" s="20" t="s">
        <v>31</v>
      </c>
    </row>
    <row r="176" spans="26:27" x14ac:dyDescent="0.15">
      <c r="Z176" s="20" t="s">
        <v>201</v>
      </c>
    </row>
    <row r="177" spans="26:26" x14ac:dyDescent="0.15">
      <c r="Z177" s="20" t="s">
        <v>618</v>
      </c>
    </row>
    <row r="178" spans="26:26" x14ac:dyDescent="0.15">
      <c r="Z178" s="20" t="s">
        <v>76</v>
      </c>
    </row>
    <row r="179" spans="26:26" x14ac:dyDescent="0.15">
      <c r="Z179" s="20" t="s">
        <v>68</v>
      </c>
    </row>
    <row r="180" spans="26:26" x14ac:dyDescent="0.15">
      <c r="Z180" s="20" t="s">
        <v>31</v>
      </c>
    </row>
    <row r="181" spans="26:26" x14ac:dyDescent="0.15">
      <c r="Z181" s="20" t="s">
        <v>591</v>
      </c>
    </row>
    <row r="182" spans="26:26" x14ac:dyDescent="0.15">
      <c r="Z182" s="20" t="s">
        <v>81</v>
      </c>
    </row>
    <row r="183" spans="26:26" x14ac:dyDescent="0.15">
      <c r="Z183" s="20" t="s">
        <v>63</v>
      </c>
    </row>
    <row r="184" spans="26:26" x14ac:dyDescent="0.15">
      <c r="Z184" s="20" t="s">
        <v>50</v>
      </c>
    </row>
    <row r="185" spans="26:26" x14ac:dyDescent="0.15">
      <c r="Z185" s="20" t="s">
        <v>623</v>
      </c>
    </row>
    <row r="186" spans="26:26" x14ac:dyDescent="0.15">
      <c r="Z186" s="20" t="s">
        <v>29</v>
      </c>
    </row>
    <row r="187" spans="26:26" x14ac:dyDescent="0.15">
      <c r="Z187" s="20" t="s">
        <v>38</v>
      </c>
    </row>
    <row r="188" spans="26:26" x14ac:dyDescent="0.15">
      <c r="Z188" s="20" t="s">
        <v>204</v>
      </c>
    </row>
    <row r="189" spans="26:26" x14ac:dyDescent="0.15">
      <c r="Z189" s="20" t="s">
        <v>381</v>
      </c>
    </row>
    <row r="190" spans="26:26" x14ac:dyDescent="0.15">
      <c r="Z190" s="20" t="s">
        <v>132</v>
      </c>
    </row>
    <row r="191" spans="26:26" x14ac:dyDescent="0.15">
      <c r="Z191" s="20" t="s">
        <v>41</v>
      </c>
    </row>
    <row r="192" spans="26:26" x14ac:dyDescent="0.15">
      <c r="Z192" s="20" t="s">
        <v>71</v>
      </c>
    </row>
    <row r="193" spans="26:26" x14ac:dyDescent="0.15">
      <c r="Z193" s="20" t="s">
        <v>59</v>
      </c>
    </row>
    <row r="194" spans="26:26" x14ac:dyDescent="0.15">
      <c r="Z194" s="20" t="s">
        <v>71</v>
      </c>
    </row>
    <row r="195" spans="26:26" x14ac:dyDescent="0.15">
      <c r="Z195" s="20" t="s">
        <v>132</v>
      </c>
    </row>
    <row r="196" spans="26:26" x14ac:dyDescent="0.15">
      <c r="Z196" s="20" t="s">
        <v>639</v>
      </c>
    </row>
    <row r="197" spans="26:26" x14ac:dyDescent="0.15">
      <c r="Z197" s="20" t="s">
        <v>71</v>
      </c>
    </row>
  </sheetData>
  <sortState ref="V2:W140">
    <sortCondition descending="1" ref="W2:W140"/>
    <sortCondition ref="V2:V140"/>
  </sortState>
  <mergeCells count="2">
    <mergeCell ref="Q1:R1"/>
    <mergeCell ref="C11:G11"/>
  </mergeCells>
  <phoneticPr fontId="1"/>
  <conditionalFormatting sqref="F2:F8">
    <cfRule type="cellIs" dxfId="56" priority="98" operator="equal">
      <formula>28</formula>
    </cfRule>
    <cfRule type="cellIs" dxfId="55" priority="99" operator="equal">
      <formula>1</formula>
    </cfRule>
  </conditionalFormatting>
  <conditionalFormatting sqref="F3:F8">
    <cfRule type="cellIs" dxfId="54" priority="97" operator="equal">
      <formula>2</formula>
    </cfRule>
  </conditionalFormatting>
  <conditionalFormatting sqref="J13:J14 K13:L13 J18:J19 L19:O19 C13:G42 AA156 AB128 AA80 AB97 AA120 AB104 AC70 AC21 AA118 AB107 AB35 AA72 AB62 AA37 AB27 AA26 AB18 AC52 AA130 AB125 AA46 AB41 AA14 AB9 AA55:AB55 AC85 AB84">
    <cfRule type="cellIs" dxfId="53" priority="91" operator="equal">
      <formula>"平井"</formula>
    </cfRule>
    <cfRule type="cellIs" dxfId="52" priority="92" operator="equal">
      <formula>"宇野"</formula>
    </cfRule>
    <cfRule type="cellIs" dxfId="51" priority="93" operator="equal">
      <formula>"今井"</formula>
    </cfRule>
    <cfRule type="cellIs" dxfId="50" priority="94" operator="equal">
      <formula>"菊地"</formula>
    </cfRule>
    <cfRule type="cellIs" dxfId="49" priority="95" operator="equal">
      <formula>"小林"</formula>
    </cfRule>
    <cfRule type="cellIs" dxfId="48" priority="96" operator="equal">
      <formula>"三上"</formula>
    </cfRule>
  </conditionalFormatting>
  <conditionalFormatting sqref="AA2:AA4">
    <cfRule type="cellIs" dxfId="47" priority="85" operator="equal">
      <formula>"平井"</formula>
    </cfRule>
    <cfRule type="cellIs" dxfId="46" priority="86" operator="equal">
      <formula>"宇野"</formula>
    </cfRule>
    <cfRule type="cellIs" dxfId="45" priority="87" operator="equal">
      <formula>"今井"</formula>
    </cfRule>
    <cfRule type="cellIs" dxfId="44" priority="88" operator="equal">
      <formula>"菊地"</formula>
    </cfRule>
    <cfRule type="cellIs" dxfId="43" priority="89" operator="equal">
      <formula>"小林"</formula>
    </cfRule>
    <cfRule type="cellIs" dxfId="42" priority="90" operator="equal">
      <formula>"三上"</formula>
    </cfRule>
  </conditionalFormatting>
  <conditionalFormatting sqref="AA11:AA12">
    <cfRule type="cellIs" dxfId="41" priority="79" operator="equal">
      <formula>"平井"</formula>
    </cfRule>
    <cfRule type="cellIs" dxfId="40" priority="80" operator="equal">
      <formula>"宇野"</formula>
    </cfRule>
    <cfRule type="cellIs" dxfId="39" priority="81" operator="equal">
      <formula>"今井"</formula>
    </cfRule>
    <cfRule type="cellIs" dxfId="38" priority="82" operator="equal">
      <formula>"菊地"</formula>
    </cfRule>
    <cfRule type="cellIs" dxfId="37" priority="83" operator="equal">
      <formula>"小林"</formula>
    </cfRule>
    <cfRule type="cellIs" dxfId="36" priority="84" operator="equal">
      <formula>"三上"</formula>
    </cfRule>
  </conditionalFormatting>
  <conditionalFormatting sqref="AA48">
    <cfRule type="cellIs" dxfId="35" priority="61" operator="equal">
      <formula>"平井"</formula>
    </cfRule>
    <cfRule type="cellIs" dxfId="34" priority="62" operator="equal">
      <formula>"宇野"</formula>
    </cfRule>
    <cfRule type="cellIs" dxfId="33" priority="63" operator="equal">
      <formula>"今井"</formula>
    </cfRule>
    <cfRule type="cellIs" dxfId="32" priority="64" operator="equal">
      <formula>"菊地"</formula>
    </cfRule>
    <cfRule type="cellIs" dxfId="31" priority="65" operator="equal">
      <formula>"小林"</formula>
    </cfRule>
    <cfRule type="cellIs" dxfId="30" priority="66" operator="equal">
      <formula>"三上"</formula>
    </cfRule>
  </conditionalFormatting>
  <conditionalFormatting sqref="AA64 AA66">
    <cfRule type="cellIs" dxfId="29" priority="49" operator="equal">
      <formula>"平井"</formula>
    </cfRule>
    <cfRule type="cellIs" dxfId="28" priority="50" operator="equal">
      <formula>"宇野"</formula>
    </cfRule>
    <cfRule type="cellIs" dxfId="27" priority="51" operator="equal">
      <formula>"今井"</formula>
    </cfRule>
    <cfRule type="cellIs" dxfId="26" priority="52" operator="equal">
      <formula>"菊地"</formula>
    </cfRule>
    <cfRule type="cellIs" dxfId="25" priority="53" operator="equal">
      <formula>"小林"</formula>
    </cfRule>
    <cfRule type="cellIs" dxfId="24" priority="54" operator="equal">
      <formula>"三上"</formula>
    </cfRule>
  </conditionalFormatting>
  <conditionalFormatting sqref="AA92">
    <cfRule type="cellIs" dxfId="23" priority="31" operator="equal">
      <formula>"平井"</formula>
    </cfRule>
    <cfRule type="cellIs" dxfId="22" priority="32" operator="equal">
      <formula>"宇野"</formula>
    </cfRule>
    <cfRule type="cellIs" dxfId="21" priority="33" operator="equal">
      <formula>"今井"</formula>
    </cfRule>
    <cfRule type="cellIs" dxfId="20" priority="34" operator="equal">
      <formula>"菊地"</formula>
    </cfRule>
    <cfRule type="cellIs" dxfId="19" priority="35" operator="equal">
      <formula>"小林"</formula>
    </cfRule>
    <cfRule type="cellIs" dxfId="18" priority="36" operator="equal">
      <formula>"三上"</formula>
    </cfRule>
  </conditionalFormatting>
  <conditionalFormatting sqref="AA106:AA107 AA109">
    <cfRule type="cellIs" dxfId="17" priority="25" operator="equal">
      <formula>"平井"</formula>
    </cfRule>
    <cfRule type="cellIs" dxfId="16" priority="26" operator="equal">
      <formula>"宇野"</formula>
    </cfRule>
    <cfRule type="cellIs" dxfId="15" priority="27" operator="equal">
      <formula>"今井"</formula>
    </cfRule>
    <cfRule type="cellIs" dxfId="14" priority="28" operator="equal">
      <formula>"菊地"</formula>
    </cfRule>
    <cfRule type="cellIs" dxfId="13" priority="29" operator="equal">
      <formula>"小林"</formula>
    </cfRule>
    <cfRule type="cellIs" dxfId="12" priority="30" operator="equal">
      <formula>"三上"</formula>
    </cfRule>
  </conditionalFormatting>
  <conditionalFormatting sqref="AA127:AA128">
    <cfRule type="cellIs" dxfId="11" priority="13" operator="equal">
      <formula>"平井"</formula>
    </cfRule>
    <cfRule type="cellIs" dxfId="10" priority="14" operator="equal">
      <formula>"宇野"</formula>
    </cfRule>
    <cfRule type="cellIs" dxfId="9" priority="15" operator="equal">
      <formula>"今井"</formula>
    </cfRule>
    <cfRule type="cellIs" dxfId="8" priority="16" operator="equal">
      <formula>"菊地"</formula>
    </cfRule>
    <cfRule type="cellIs" dxfId="7" priority="17" operator="equal">
      <formula>"小林"</formula>
    </cfRule>
    <cfRule type="cellIs" dxfId="6" priority="18" operator="equal">
      <formula>"三上"</formula>
    </cfRule>
  </conditionalFormatting>
  <conditionalFormatting sqref="AA153:AA154">
    <cfRule type="cellIs" dxfId="5" priority="1" operator="equal">
      <formula>"平井"</formula>
    </cfRule>
    <cfRule type="cellIs" dxfId="4" priority="2" operator="equal">
      <formula>"宇野"</formula>
    </cfRule>
    <cfRule type="cellIs" dxfId="3" priority="3" operator="equal">
      <formula>"今井"</formula>
    </cfRule>
    <cfRule type="cellIs" dxfId="2" priority="4" operator="equal">
      <formula>"菊地"</formula>
    </cfRule>
    <cfRule type="cellIs" dxfId="1" priority="5" operator="equal">
      <formula>"小林"</formula>
    </cfRule>
    <cfRule type="cellIs" dxfId="0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selection activeCell="V2" sqref="V2:V21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151</v>
      </c>
      <c r="D1" s="28"/>
      <c r="E1" s="28"/>
      <c r="F1" s="28"/>
      <c r="G1" s="29"/>
      <c r="H1" s="29"/>
      <c r="Q1" s="55">
        <v>43722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10" t="s">
        <v>54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131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31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184</v>
      </c>
      <c r="D4" s="1"/>
      <c r="F4" s="18">
        <v>3</v>
      </c>
      <c r="G4" s="17" t="s">
        <v>6</v>
      </c>
      <c r="H4" s="4">
        <f t="shared" ref="H4:H8" si="1">J4*3+K4</f>
        <v>6</v>
      </c>
      <c r="I4" s="4">
        <f t="shared" ref="I4:I8" si="2">J4+K4+L4</f>
        <v>6</v>
      </c>
      <c r="J4" s="5">
        <v>1</v>
      </c>
      <c r="K4" s="5">
        <v>3</v>
      </c>
      <c r="L4" s="5">
        <v>2</v>
      </c>
      <c r="M4" s="5">
        <f>F18+F21+F23+D24+F30+D32+F37+D26+D28+D35</f>
        <v>8</v>
      </c>
      <c r="N4" s="5">
        <f>D18+D21+D23+F24+F26+F28+D30+F32+D37+F35</f>
        <v>12</v>
      </c>
      <c r="O4" s="4">
        <f t="shared" ref="O4:O8" si="3">M4-N4</f>
        <v>-4</v>
      </c>
      <c r="P4" s="6">
        <f t="shared" ref="P4:P8" si="4">H4/I4</f>
        <v>1</v>
      </c>
      <c r="Q4" s="6">
        <f t="shared" ref="Q4:Q8" si="5">M4/I4</f>
        <v>1.3333333333333333</v>
      </c>
      <c r="R4" s="6">
        <f t="shared" ref="R4:R8" si="6">N4/I4</f>
        <v>2</v>
      </c>
      <c r="V4" s="9" t="s">
        <v>232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187</v>
      </c>
      <c r="D5" s="1"/>
      <c r="F5" s="18">
        <v>2</v>
      </c>
      <c r="G5" s="17" t="s">
        <v>8</v>
      </c>
      <c r="H5" s="4">
        <f t="shared" si="1"/>
        <v>10</v>
      </c>
      <c r="I5" s="4">
        <f t="shared" si="2"/>
        <v>6</v>
      </c>
      <c r="J5" s="5">
        <v>3</v>
      </c>
      <c r="K5" s="5">
        <v>1</v>
      </c>
      <c r="L5" s="5">
        <v>2</v>
      </c>
      <c r="M5" s="5">
        <f>F14+D17+D19+D21+F25+F28+D29+F31+D33+F36</f>
        <v>9</v>
      </c>
      <c r="N5" s="5">
        <f>F17+F19+D25+F29+D36+F33+F21+D28+D31+D14</f>
        <v>7</v>
      </c>
      <c r="O5" s="4">
        <f t="shared" si="3"/>
        <v>2</v>
      </c>
      <c r="P5" s="6">
        <f t="shared" si="4"/>
        <v>1.6666666666666667</v>
      </c>
      <c r="Q5" s="6">
        <f t="shared" si="5"/>
        <v>1.5</v>
      </c>
      <c r="R5" s="6">
        <f t="shared" si="6"/>
        <v>1.1666666666666667</v>
      </c>
      <c r="V5" s="10" t="s">
        <v>121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185</v>
      </c>
      <c r="C6" s="1">
        <v>5</v>
      </c>
      <c r="D6" s="1"/>
      <c r="F6" s="18">
        <v>1</v>
      </c>
      <c r="G6" s="17" t="s">
        <v>9</v>
      </c>
      <c r="H6" s="4">
        <f t="shared" si="1"/>
        <v>11</v>
      </c>
      <c r="I6" s="4">
        <f t="shared" si="2"/>
        <v>6</v>
      </c>
      <c r="J6" s="5">
        <v>3</v>
      </c>
      <c r="K6" s="5">
        <v>2</v>
      </c>
      <c r="L6" s="5">
        <v>1</v>
      </c>
      <c r="M6" s="5">
        <f>F13+D14+D16+D18+F20+D22+F26+F29+D34+F38</f>
        <v>11</v>
      </c>
      <c r="N6" s="5">
        <f>F14+D13+F16+F18+D20+F22+D29+F34+D26+D38</f>
        <v>7</v>
      </c>
      <c r="O6" s="4">
        <f t="shared" si="3"/>
        <v>4</v>
      </c>
      <c r="P6" s="6">
        <f t="shared" si="4"/>
        <v>1.8333333333333333</v>
      </c>
      <c r="Q6" s="6">
        <f t="shared" si="5"/>
        <v>1.8333333333333333</v>
      </c>
      <c r="R6" s="6">
        <f t="shared" si="6"/>
        <v>1.1666666666666667</v>
      </c>
      <c r="V6" s="7" t="s">
        <v>74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186</v>
      </c>
      <c r="C7" s="1">
        <v>3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13" t="s">
        <v>63</v>
      </c>
      <c r="W7">
        <f t="shared" si="0"/>
        <v>2</v>
      </c>
    </row>
    <row r="8" spans="1:23" ht="15" thickTop="1" thickBot="1" x14ac:dyDescent="0.2">
      <c r="A8" s="30" t="s">
        <v>94</v>
      </c>
      <c r="B8" t="s">
        <v>137</v>
      </c>
      <c r="C8" s="1">
        <v>2</v>
      </c>
      <c r="D8" s="1"/>
      <c r="F8" s="18">
        <v>4</v>
      </c>
      <c r="G8" s="17" t="s">
        <v>11</v>
      </c>
      <c r="H8" s="4">
        <f t="shared" si="1"/>
        <v>5</v>
      </c>
      <c r="I8" s="4">
        <f t="shared" si="2"/>
        <v>6</v>
      </c>
      <c r="J8" s="5">
        <v>1</v>
      </c>
      <c r="K8" s="5">
        <v>2</v>
      </c>
      <c r="L8" s="5">
        <v>3</v>
      </c>
      <c r="M8" s="5">
        <f>D13+D15+F17+F22+D23+D25+F27+F32+D41+F42</f>
        <v>6</v>
      </c>
      <c r="N8" s="5">
        <f>F13+F15+D17+D22+F23+F25+D27+F41+D42+D32</f>
        <v>8</v>
      </c>
      <c r="O8" s="4">
        <f t="shared" si="3"/>
        <v>-2</v>
      </c>
      <c r="P8" s="6">
        <f t="shared" si="4"/>
        <v>0.83333333333333337</v>
      </c>
      <c r="Q8" s="6">
        <f t="shared" si="5"/>
        <v>1</v>
      </c>
      <c r="R8" s="6">
        <f t="shared" si="6"/>
        <v>1.3333333333333333</v>
      </c>
      <c r="V8" s="7" t="s">
        <v>34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9" t="s">
        <v>38</v>
      </c>
      <c r="W9">
        <f t="shared" si="0"/>
        <v>1</v>
      </c>
    </row>
    <row r="10" spans="1:23" x14ac:dyDescent="0.15">
      <c r="A10" s="15"/>
      <c r="B10" s="15"/>
      <c r="V10" s="19" t="s">
        <v>41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7" t="s">
        <v>182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8" t="s">
        <v>84</v>
      </c>
      <c r="W12">
        <f t="shared" si="0"/>
        <v>1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1</v>
      </c>
      <c r="G13" s="1" t="s">
        <v>9</v>
      </c>
      <c r="I13" s="20" t="s">
        <v>176</v>
      </c>
      <c r="J13" s="20" t="s">
        <v>177</v>
      </c>
      <c r="K13" s="20"/>
      <c r="L13" s="20"/>
      <c r="M13" s="20"/>
      <c r="N13" s="20"/>
      <c r="O13" s="20"/>
      <c r="P13" s="20"/>
      <c r="Q13" s="20"/>
      <c r="R13" s="20"/>
      <c r="S13" s="20"/>
      <c r="V13" s="10" t="s">
        <v>103</v>
      </c>
      <c r="W13">
        <f t="shared" si="0"/>
        <v>1</v>
      </c>
    </row>
    <row r="14" spans="1:23" x14ac:dyDescent="0.15">
      <c r="C14" s="1" t="s">
        <v>9</v>
      </c>
      <c r="D14" s="1">
        <v>3</v>
      </c>
      <c r="E14" s="1" t="s">
        <v>4</v>
      </c>
      <c r="F14" s="1">
        <v>0</v>
      </c>
      <c r="G14" s="1" t="s">
        <v>8</v>
      </c>
      <c r="I14" s="20" t="s">
        <v>178</v>
      </c>
      <c r="J14" s="20" t="s">
        <v>172</v>
      </c>
      <c r="K14" s="20" t="s">
        <v>172</v>
      </c>
      <c r="L14" s="20"/>
      <c r="M14" s="20"/>
      <c r="N14" s="20"/>
      <c r="O14" s="20"/>
      <c r="P14" s="20"/>
      <c r="Q14" s="20"/>
      <c r="R14" s="20"/>
      <c r="S14" s="20"/>
      <c r="V14" s="8" t="s">
        <v>183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9" t="s">
        <v>59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7" t="s">
        <v>168</v>
      </c>
      <c r="W16">
        <f t="shared" si="0"/>
        <v>1</v>
      </c>
    </row>
    <row r="17" spans="3:23" x14ac:dyDescent="0.15">
      <c r="C17" s="1" t="s">
        <v>8</v>
      </c>
      <c r="D17" s="1">
        <v>1</v>
      </c>
      <c r="E17" s="1" t="s">
        <v>4</v>
      </c>
      <c r="F17" s="1">
        <v>0</v>
      </c>
      <c r="G17" s="1" t="s">
        <v>11</v>
      </c>
      <c r="I17" s="20" t="s">
        <v>155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V17" s="8" t="s">
        <v>60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1</v>
      </c>
      <c r="G18" s="1" t="s">
        <v>6</v>
      </c>
      <c r="I18" s="20" t="s">
        <v>153</v>
      </c>
      <c r="J18" s="20" t="s">
        <v>154</v>
      </c>
      <c r="K18" s="20"/>
      <c r="L18" s="20"/>
      <c r="M18" s="20"/>
      <c r="N18" s="20"/>
      <c r="O18" s="20"/>
      <c r="P18" s="20"/>
      <c r="Q18" s="20"/>
      <c r="R18" s="20"/>
      <c r="S18" s="20"/>
      <c r="V18" s="8" t="s">
        <v>62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183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10" t="s">
        <v>233</v>
      </c>
      <c r="W20">
        <f t="shared" si="0"/>
        <v>1</v>
      </c>
    </row>
    <row r="21" spans="3:23" x14ac:dyDescent="0.15">
      <c r="C21" s="1" t="s">
        <v>8</v>
      </c>
      <c r="D21" s="1">
        <v>1</v>
      </c>
      <c r="E21" s="1" t="s">
        <v>4</v>
      </c>
      <c r="F21" s="1">
        <v>1</v>
      </c>
      <c r="G21" s="1" t="s">
        <v>6</v>
      </c>
      <c r="H21" s="1"/>
      <c r="I21" s="20" t="s">
        <v>174</v>
      </c>
      <c r="J21" s="20" t="s">
        <v>175</v>
      </c>
      <c r="K21" s="20"/>
      <c r="L21" s="20"/>
      <c r="M21" s="20"/>
      <c r="N21" s="20"/>
      <c r="O21" s="20"/>
      <c r="P21" s="20"/>
      <c r="Q21" s="20"/>
      <c r="R21" s="20"/>
      <c r="S21" s="20"/>
      <c r="V21" s="8" t="s">
        <v>146</v>
      </c>
      <c r="W21">
        <f t="shared" si="0"/>
        <v>1</v>
      </c>
    </row>
    <row r="22" spans="3:23" x14ac:dyDescent="0.15">
      <c r="C22" s="1" t="s">
        <v>9</v>
      </c>
      <c r="D22" s="1">
        <v>1</v>
      </c>
      <c r="E22" s="1" t="s">
        <v>4</v>
      </c>
      <c r="F22" s="1">
        <v>0</v>
      </c>
      <c r="G22" s="1" t="s">
        <v>11</v>
      </c>
      <c r="I22" s="20" t="s">
        <v>158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8" t="s">
        <v>72</v>
      </c>
      <c r="W22">
        <f t="shared" si="0"/>
        <v>0</v>
      </c>
    </row>
    <row r="23" spans="3:23" x14ac:dyDescent="0.15">
      <c r="C23" s="1" t="s">
        <v>11</v>
      </c>
      <c r="D23" s="1">
        <v>2</v>
      </c>
      <c r="E23" s="1" t="s">
        <v>4</v>
      </c>
      <c r="F23" s="1">
        <v>2</v>
      </c>
      <c r="G23" s="1" t="s">
        <v>6</v>
      </c>
      <c r="I23" s="20" t="s">
        <v>164</v>
      </c>
      <c r="J23" s="20" t="s">
        <v>165</v>
      </c>
      <c r="K23" s="20" t="s">
        <v>166</v>
      </c>
      <c r="L23" s="20" t="s">
        <v>167</v>
      </c>
      <c r="M23" s="20"/>
      <c r="N23" s="20"/>
      <c r="O23" s="20"/>
      <c r="P23" s="20"/>
      <c r="Q23" s="20"/>
      <c r="R23" s="20"/>
      <c r="S23" s="20"/>
      <c r="V23" s="13" t="s">
        <v>113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66</v>
      </c>
      <c r="W24">
        <f t="shared" si="0"/>
        <v>0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0</v>
      </c>
      <c r="G25" s="1" t="s">
        <v>8</v>
      </c>
      <c r="I25" s="20" t="s">
        <v>169</v>
      </c>
      <c r="J25" s="20" t="s">
        <v>169</v>
      </c>
      <c r="K25" s="20"/>
      <c r="L25" s="20"/>
      <c r="M25" s="20"/>
      <c r="N25" s="20"/>
      <c r="O25" s="20"/>
      <c r="P25" s="20"/>
      <c r="Q25" s="20"/>
      <c r="R25" s="20"/>
      <c r="S25" s="20"/>
      <c r="V25" s="7" t="s">
        <v>53</v>
      </c>
      <c r="W25">
        <f t="shared" si="0"/>
        <v>0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4</v>
      </c>
      <c r="G26" s="1" t="s">
        <v>9</v>
      </c>
      <c r="I26" s="20" t="s">
        <v>170</v>
      </c>
      <c r="J26" s="20" t="s">
        <v>171</v>
      </c>
      <c r="K26" s="20" t="s">
        <v>172</v>
      </c>
      <c r="L26" s="20" t="s">
        <v>173</v>
      </c>
      <c r="M26" s="20"/>
      <c r="N26" s="20"/>
      <c r="O26" s="20"/>
      <c r="P26" s="20"/>
      <c r="Q26" s="20"/>
      <c r="R26" s="20"/>
      <c r="S26" s="20"/>
      <c r="V26" s="19" t="s">
        <v>128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9" t="s">
        <v>120</v>
      </c>
      <c r="W27">
        <f t="shared" si="0"/>
        <v>0</v>
      </c>
    </row>
    <row r="28" spans="3:23" x14ac:dyDescent="0.15">
      <c r="C28" s="1" t="s">
        <v>6</v>
      </c>
      <c r="D28" s="1">
        <v>0</v>
      </c>
      <c r="E28" s="1" t="s">
        <v>4</v>
      </c>
      <c r="F28" s="1">
        <v>3</v>
      </c>
      <c r="G28" s="1" t="s">
        <v>8</v>
      </c>
      <c r="I28" s="20" t="s">
        <v>156</v>
      </c>
      <c r="J28" s="20" t="s">
        <v>155</v>
      </c>
      <c r="K28" s="20" t="s">
        <v>157</v>
      </c>
      <c r="L28" s="20"/>
      <c r="M28" s="20"/>
      <c r="N28" s="20"/>
      <c r="O28" s="20"/>
      <c r="P28" s="20"/>
      <c r="Q28" s="20"/>
      <c r="R28" s="20"/>
      <c r="S28" s="20"/>
      <c r="V28" s="7" t="s">
        <v>50</v>
      </c>
      <c r="W28">
        <f t="shared" si="0"/>
        <v>0</v>
      </c>
    </row>
    <row r="29" spans="3:23" x14ac:dyDescent="0.15">
      <c r="C29" s="1" t="s">
        <v>8</v>
      </c>
      <c r="D29" s="1">
        <v>4</v>
      </c>
      <c r="E29" s="1" t="s">
        <v>4</v>
      </c>
      <c r="F29" s="1">
        <v>1</v>
      </c>
      <c r="G29" s="1" t="s">
        <v>9</v>
      </c>
      <c r="I29" s="20" t="s">
        <v>159</v>
      </c>
      <c r="J29" s="20" t="s">
        <v>160</v>
      </c>
      <c r="K29" s="20" t="s">
        <v>161</v>
      </c>
      <c r="L29" s="20" t="s">
        <v>162</v>
      </c>
      <c r="M29" s="20" t="s">
        <v>163</v>
      </c>
      <c r="N29" s="20"/>
      <c r="O29" s="20"/>
      <c r="P29" s="20"/>
      <c r="Q29" s="20"/>
      <c r="R29" s="20"/>
      <c r="S29" s="20"/>
      <c r="V29" s="19" t="s">
        <v>65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9" t="s">
        <v>126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8" t="s">
        <v>75</v>
      </c>
      <c r="W31">
        <f t="shared" si="0"/>
        <v>0</v>
      </c>
    </row>
    <row r="32" spans="3:23" x14ac:dyDescent="0.15">
      <c r="C32" s="1" t="s">
        <v>6</v>
      </c>
      <c r="D32" s="1">
        <v>3</v>
      </c>
      <c r="E32" s="1" t="s">
        <v>4</v>
      </c>
      <c r="F32" s="1">
        <v>1</v>
      </c>
      <c r="G32" s="1" t="s">
        <v>11</v>
      </c>
      <c r="I32" s="20" t="s">
        <v>179</v>
      </c>
      <c r="J32" s="20" t="s">
        <v>180</v>
      </c>
      <c r="K32" s="20" t="s">
        <v>180</v>
      </c>
      <c r="L32" s="20" t="s">
        <v>181</v>
      </c>
      <c r="M32" s="20"/>
      <c r="N32" s="20"/>
      <c r="O32" s="20"/>
      <c r="P32" s="20"/>
      <c r="Q32" s="20"/>
      <c r="R32" s="20"/>
      <c r="S32" s="20"/>
      <c r="V32" s="13" t="s">
        <v>115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13" t="s">
        <v>118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13" t="s">
        <v>71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19" t="s">
        <v>81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7" t="s">
        <v>43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7" t="s">
        <v>44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9" t="s">
        <v>37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8" t="s">
        <v>100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7" t="s">
        <v>28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13" t="s">
        <v>119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3" t="s">
        <v>122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3" t="s">
        <v>123</v>
      </c>
      <c r="W43">
        <f t="shared" si="7"/>
        <v>0</v>
      </c>
    </row>
    <row r="44" spans="3:23" x14ac:dyDescent="0.15">
      <c r="V44" t="s">
        <v>68</v>
      </c>
      <c r="W44">
        <f t="shared" si="7"/>
        <v>0</v>
      </c>
    </row>
    <row r="45" spans="3:23" x14ac:dyDescent="0.15">
      <c r="V45" s="19" t="s">
        <v>64</v>
      </c>
      <c r="W45">
        <f t="shared" si="7"/>
        <v>0</v>
      </c>
    </row>
    <row r="46" spans="3:23" x14ac:dyDescent="0.15">
      <c r="V46" s="10" t="s">
        <v>129</v>
      </c>
      <c r="W46">
        <f t="shared" si="7"/>
        <v>0</v>
      </c>
    </row>
    <row r="47" spans="3:23" x14ac:dyDescent="0.15">
      <c r="V47" s="19" t="s">
        <v>130</v>
      </c>
      <c r="W47">
        <f t="shared" si="7"/>
        <v>0</v>
      </c>
    </row>
    <row r="48" spans="3:23" x14ac:dyDescent="0.15">
      <c r="V48" s="9" t="s">
        <v>32</v>
      </c>
      <c r="W48">
        <f t="shared" si="7"/>
        <v>0</v>
      </c>
    </row>
    <row r="49" spans="22:23" x14ac:dyDescent="0.15">
      <c r="V49" s="10" t="s">
        <v>104</v>
      </c>
      <c r="W49">
        <f t="shared" si="7"/>
        <v>0</v>
      </c>
    </row>
    <row r="50" spans="22:23" x14ac:dyDescent="0.15">
      <c r="V50" s="8" t="s">
        <v>26</v>
      </c>
      <c r="W50">
        <f t="shared" si="7"/>
        <v>0</v>
      </c>
    </row>
    <row r="51" spans="22:23" x14ac:dyDescent="0.15">
      <c r="V51" s="9" t="s">
        <v>55</v>
      </c>
      <c r="W51">
        <f t="shared" si="7"/>
        <v>0</v>
      </c>
    </row>
    <row r="52" spans="22:23" x14ac:dyDescent="0.15">
      <c r="V52" s="9" t="s">
        <v>30</v>
      </c>
      <c r="W52">
        <f t="shared" si="7"/>
        <v>0</v>
      </c>
    </row>
    <row r="53" spans="22:23" x14ac:dyDescent="0.15">
      <c r="V53" s="13" t="s">
        <v>42</v>
      </c>
      <c r="W53">
        <f t="shared" si="7"/>
        <v>0</v>
      </c>
    </row>
    <row r="54" spans="22:23" x14ac:dyDescent="0.15">
      <c r="V54" s="7" t="s">
        <v>29</v>
      </c>
      <c r="W54">
        <f t="shared" si="7"/>
        <v>0</v>
      </c>
    </row>
    <row r="55" spans="22:23" x14ac:dyDescent="0.15">
      <c r="V55" s="13" t="s">
        <v>80</v>
      </c>
      <c r="W55">
        <f t="shared" si="7"/>
        <v>0</v>
      </c>
    </row>
    <row r="56" spans="22:23" x14ac:dyDescent="0.15">
      <c r="V56" s="9" t="s">
        <v>46</v>
      </c>
      <c r="W56">
        <f t="shared" si="7"/>
        <v>0</v>
      </c>
    </row>
    <row r="57" spans="22:23" x14ac:dyDescent="0.15">
      <c r="V57" s="13" t="s">
        <v>78</v>
      </c>
      <c r="W57">
        <f t="shared" si="7"/>
        <v>0</v>
      </c>
    </row>
    <row r="58" spans="22:23" x14ac:dyDescent="0.15">
      <c r="V58" s="7" t="s">
        <v>88</v>
      </c>
      <c r="W58">
        <f t="shared" si="7"/>
        <v>0</v>
      </c>
    </row>
    <row r="59" spans="22:23" x14ac:dyDescent="0.15">
      <c r="V59" s="10" t="s">
        <v>51</v>
      </c>
      <c r="W59">
        <f t="shared" si="7"/>
        <v>0</v>
      </c>
    </row>
    <row r="60" spans="22:23" x14ac:dyDescent="0.15">
      <c r="V60" s="10" t="s">
        <v>114</v>
      </c>
      <c r="W60">
        <f t="shared" si="7"/>
        <v>0</v>
      </c>
    </row>
    <row r="61" spans="22:23" x14ac:dyDescent="0.15">
      <c r="V61" s="10" t="s">
        <v>105</v>
      </c>
      <c r="W61">
        <f t="shared" si="7"/>
        <v>0</v>
      </c>
    </row>
    <row r="62" spans="22:23" x14ac:dyDescent="0.15">
      <c r="V62" s="9" t="s">
        <v>112</v>
      </c>
      <c r="W62">
        <f t="shared" si="7"/>
        <v>0</v>
      </c>
    </row>
    <row r="63" spans="22:23" x14ac:dyDescent="0.15">
      <c r="V63" s="19" t="s">
        <v>36</v>
      </c>
      <c r="W63">
        <f t="shared" si="7"/>
        <v>0</v>
      </c>
    </row>
    <row r="64" spans="22:23" x14ac:dyDescent="0.15">
      <c r="V64" s="19" t="s">
        <v>57</v>
      </c>
      <c r="W64">
        <f t="shared" si="7"/>
        <v>0</v>
      </c>
    </row>
    <row r="65" spans="22:23" x14ac:dyDescent="0.15">
      <c r="V65" s="7" t="s">
        <v>45</v>
      </c>
      <c r="W65">
        <f t="shared" si="7"/>
        <v>0</v>
      </c>
    </row>
    <row r="66" spans="22:23" x14ac:dyDescent="0.15">
      <c r="V66" s="13" t="s">
        <v>97</v>
      </c>
      <c r="W66">
        <f t="shared" ref="W66:W97" si="8">COUNTIF($I$12:$U$999,V66)</f>
        <v>0</v>
      </c>
    </row>
    <row r="67" spans="22:23" x14ac:dyDescent="0.15">
      <c r="V67" s="10" t="s">
        <v>85</v>
      </c>
      <c r="W67">
        <f t="shared" si="8"/>
        <v>0</v>
      </c>
    </row>
    <row r="68" spans="22:23" x14ac:dyDescent="0.15">
      <c r="V68" s="10" t="s">
        <v>58</v>
      </c>
      <c r="W68">
        <f t="shared" si="8"/>
        <v>0</v>
      </c>
    </row>
    <row r="69" spans="22:23" x14ac:dyDescent="0.15">
      <c r="V69" s="13" t="s">
        <v>73</v>
      </c>
      <c r="W69">
        <f t="shared" si="8"/>
        <v>0</v>
      </c>
    </row>
    <row r="70" spans="22:23" x14ac:dyDescent="0.15">
      <c r="V70" s="10" t="s">
        <v>52</v>
      </c>
      <c r="W70">
        <f t="shared" si="8"/>
        <v>0</v>
      </c>
    </row>
    <row r="71" spans="22:23" x14ac:dyDescent="0.15">
      <c r="V71" s="7" t="s">
        <v>102</v>
      </c>
      <c r="W71">
        <f t="shared" si="8"/>
        <v>0</v>
      </c>
    </row>
    <row r="72" spans="22:23" x14ac:dyDescent="0.15">
      <c r="V72" s="9" t="s">
        <v>39</v>
      </c>
      <c r="W72">
        <f t="shared" si="8"/>
        <v>0</v>
      </c>
    </row>
    <row r="73" spans="22:23" x14ac:dyDescent="0.15">
      <c r="V73" s="10" t="s">
        <v>92</v>
      </c>
      <c r="W73">
        <f t="shared" si="8"/>
        <v>0</v>
      </c>
    </row>
    <row r="74" spans="22:23" x14ac:dyDescent="0.15">
      <c r="V74" s="7" t="s">
        <v>27</v>
      </c>
      <c r="W74">
        <f t="shared" si="8"/>
        <v>0</v>
      </c>
    </row>
    <row r="75" spans="22:23" x14ac:dyDescent="0.15">
      <c r="V75" s="19" t="s">
        <v>93</v>
      </c>
      <c r="W75">
        <f t="shared" si="8"/>
        <v>0</v>
      </c>
    </row>
    <row r="76" spans="22:23" x14ac:dyDescent="0.15">
      <c r="V76" s="13" t="s">
        <v>79</v>
      </c>
      <c r="W76">
        <f t="shared" si="8"/>
        <v>0</v>
      </c>
    </row>
    <row r="77" spans="22:23" x14ac:dyDescent="0.15">
      <c r="V77" s="9" t="s">
        <v>40</v>
      </c>
      <c r="W77">
        <f t="shared" si="8"/>
        <v>0</v>
      </c>
    </row>
    <row r="78" spans="22:23" x14ac:dyDescent="0.15">
      <c r="V78" s="8" t="s">
        <v>77</v>
      </c>
      <c r="W78">
        <f t="shared" si="8"/>
        <v>0</v>
      </c>
    </row>
    <row r="79" spans="22:23" x14ac:dyDescent="0.15">
      <c r="V79" s="8" t="s">
        <v>107</v>
      </c>
      <c r="W79">
        <f t="shared" si="8"/>
        <v>0</v>
      </c>
    </row>
    <row r="80" spans="22:23" x14ac:dyDescent="0.15">
      <c r="V80" s="8" t="s">
        <v>127</v>
      </c>
      <c r="W80">
        <f t="shared" si="8"/>
        <v>0</v>
      </c>
    </row>
    <row r="81" spans="22:23" x14ac:dyDescent="0.15">
      <c r="V81" s="9" t="s">
        <v>48</v>
      </c>
      <c r="W81">
        <f t="shared" si="8"/>
        <v>0</v>
      </c>
    </row>
    <row r="82" spans="22:23" x14ac:dyDescent="0.15">
      <c r="V82" s="13" t="s">
        <v>109</v>
      </c>
      <c r="W82">
        <f t="shared" si="8"/>
        <v>0</v>
      </c>
    </row>
    <row r="83" spans="22:23" x14ac:dyDescent="0.15">
      <c r="V83" s="7" t="s">
        <v>110</v>
      </c>
      <c r="W83">
        <f t="shared" si="8"/>
        <v>0</v>
      </c>
    </row>
    <row r="84" spans="22:23" x14ac:dyDescent="0.15">
      <c r="V84" s="13" t="s">
        <v>111</v>
      </c>
      <c r="W84">
        <f t="shared" si="8"/>
        <v>0</v>
      </c>
    </row>
    <row r="85" spans="22:23" x14ac:dyDescent="0.15">
      <c r="V85" s="9" t="s">
        <v>98</v>
      </c>
      <c r="W85">
        <f t="shared" si="8"/>
        <v>0</v>
      </c>
    </row>
    <row r="86" spans="22:23" x14ac:dyDescent="0.15">
      <c r="V86" s="19" t="s">
        <v>99</v>
      </c>
      <c r="W86">
        <f t="shared" si="8"/>
        <v>0</v>
      </c>
    </row>
    <row r="87" spans="22:23" x14ac:dyDescent="0.15">
      <c r="V87" s="10" t="s">
        <v>101</v>
      </c>
      <c r="W87">
        <f t="shared" si="8"/>
        <v>0</v>
      </c>
    </row>
    <row r="88" spans="22:23" x14ac:dyDescent="0.15">
      <c r="V88" s="8" t="s">
        <v>90</v>
      </c>
      <c r="W88">
        <f t="shared" si="8"/>
        <v>0</v>
      </c>
    </row>
    <row r="89" spans="22:23" x14ac:dyDescent="0.15">
      <c r="V89" s="7" t="s">
        <v>95</v>
      </c>
      <c r="W89">
        <f t="shared" si="8"/>
        <v>0</v>
      </c>
    </row>
    <row r="90" spans="22:23" x14ac:dyDescent="0.15">
      <c r="V90" s="10" t="s">
        <v>96</v>
      </c>
      <c r="W90">
        <f t="shared" si="8"/>
        <v>0</v>
      </c>
    </row>
    <row r="91" spans="22:23" x14ac:dyDescent="0.15">
      <c r="V91" s="9" t="s">
        <v>35</v>
      </c>
      <c r="W91">
        <f t="shared" si="8"/>
        <v>0</v>
      </c>
    </row>
    <row r="92" spans="22:23" x14ac:dyDescent="0.15">
      <c r="V92" s="9" t="s">
        <v>47</v>
      </c>
      <c r="W92">
        <f t="shared" si="8"/>
        <v>0</v>
      </c>
    </row>
    <row r="93" spans="22:23" x14ac:dyDescent="0.15">
      <c r="V93" s="19" t="s">
        <v>49</v>
      </c>
      <c r="W93">
        <f t="shared" si="8"/>
        <v>0</v>
      </c>
    </row>
    <row r="94" spans="22:23" x14ac:dyDescent="0.15">
      <c r="V94" s="13" t="s">
        <v>86</v>
      </c>
      <c r="W94">
        <f t="shared" si="8"/>
        <v>0</v>
      </c>
    </row>
    <row r="95" spans="22:23" x14ac:dyDescent="0.15">
      <c r="V95" s="7" t="s">
        <v>87</v>
      </c>
      <c r="W95">
        <f t="shared" si="8"/>
        <v>0</v>
      </c>
    </row>
    <row r="96" spans="22:23" x14ac:dyDescent="0.15">
      <c r="V96" s="8" t="s">
        <v>91</v>
      </c>
      <c r="W96">
        <f t="shared" si="8"/>
        <v>0</v>
      </c>
    </row>
    <row r="97" spans="22:23" x14ac:dyDescent="0.15">
      <c r="V97" s="7" t="s">
        <v>69</v>
      </c>
      <c r="W97">
        <f t="shared" si="8"/>
        <v>0</v>
      </c>
    </row>
    <row r="98" spans="22:23" x14ac:dyDescent="0.15">
      <c r="V98" s="9" t="s">
        <v>67</v>
      </c>
      <c r="W98">
        <f t="shared" ref="W98:W104" si="9">COUNTIF($I$12:$U$999,V98)</f>
        <v>0</v>
      </c>
    </row>
    <row r="99" spans="22:23" x14ac:dyDescent="0.15">
      <c r="V99" s="19" t="s">
        <v>56</v>
      </c>
      <c r="W99">
        <f t="shared" si="9"/>
        <v>0</v>
      </c>
    </row>
    <row r="100" spans="22:23" x14ac:dyDescent="0.15">
      <c r="V100" s="8" t="s">
        <v>82</v>
      </c>
      <c r="W100">
        <f t="shared" si="9"/>
        <v>0</v>
      </c>
    </row>
    <row r="101" spans="22:23" x14ac:dyDescent="0.15">
      <c r="V101" s="9" t="s">
        <v>124</v>
      </c>
      <c r="W101">
        <f t="shared" si="9"/>
        <v>0</v>
      </c>
    </row>
    <row r="102" spans="22:23" x14ac:dyDescent="0.15">
      <c r="W102">
        <f t="shared" si="9"/>
        <v>0</v>
      </c>
    </row>
    <row r="103" spans="22:23" x14ac:dyDescent="0.15">
      <c r="W103">
        <f t="shared" si="9"/>
        <v>0</v>
      </c>
    </row>
    <row r="104" spans="22:23" x14ac:dyDescent="0.15">
      <c r="W104">
        <f t="shared" si="9"/>
        <v>0</v>
      </c>
    </row>
  </sheetData>
  <sortState ref="V2:W104">
    <sortCondition descending="1" ref="W2:W104"/>
  </sortState>
  <mergeCells count="2">
    <mergeCell ref="Q1:R1"/>
    <mergeCell ref="C11:G11"/>
  </mergeCells>
  <phoneticPr fontId="1"/>
  <conditionalFormatting sqref="F2:F8">
    <cfRule type="cellIs" dxfId="191" priority="8" operator="equal">
      <formula>28</formula>
    </cfRule>
    <cfRule type="cellIs" dxfId="190" priority="9" operator="equal">
      <formula>1</formula>
    </cfRule>
  </conditionalFormatting>
  <conditionalFormatting sqref="F3:F8">
    <cfRule type="cellIs" dxfId="189" priority="7" operator="equal">
      <formula>2</formula>
    </cfRule>
  </conditionalFormatting>
  <conditionalFormatting sqref="C13:G42 J13:J14 K13:L13 J18:K19 L19:O19">
    <cfRule type="cellIs" dxfId="188" priority="1" operator="equal">
      <formula>"平井"</formula>
    </cfRule>
    <cfRule type="cellIs" dxfId="187" priority="2" operator="equal">
      <formula>"宇野"</formula>
    </cfRule>
    <cfRule type="cellIs" dxfId="186" priority="3" operator="equal">
      <formula>"今井"</formula>
    </cfRule>
    <cfRule type="cellIs" dxfId="185" priority="4" operator="equal">
      <formula>"菊地"</formula>
    </cfRule>
    <cfRule type="cellIs" dxfId="184" priority="5" operator="equal">
      <formula>"小林"</formula>
    </cfRule>
    <cfRule type="cellIs" dxfId="183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selection activeCell="K10" sqref="K10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229</v>
      </c>
      <c r="D1" s="28"/>
      <c r="E1" s="28"/>
      <c r="F1" s="28"/>
      <c r="G1" s="29"/>
      <c r="H1" s="29"/>
      <c r="Q1" s="55">
        <v>43751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31</v>
      </c>
      <c r="W2">
        <f t="shared" ref="W2:W33" si="0">COUNTIF($I$12:$U$999,V2)</f>
        <v>11</v>
      </c>
    </row>
    <row r="3" spans="1:23" ht="15" thickTop="1" thickBot="1" x14ac:dyDescent="0.2">
      <c r="A3" s="30" t="s">
        <v>23</v>
      </c>
      <c r="B3" s="14" t="s">
        <v>225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8" t="s">
        <v>84</v>
      </c>
      <c r="W3">
        <f t="shared" si="0"/>
        <v>6</v>
      </c>
    </row>
    <row r="4" spans="1:23" ht="15" thickTop="1" thickBot="1" x14ac:dyDescent="0.2">
      <c r="A4" s="30" t="s">
        <v>83</v>
      </c>
      <c r="B4" t="s">
        <v>226</v>
      </c>
      <c r="D4" s="1"/>
      <c r="F4" s="18">
        <v>2</v>
      </c>
      <c r="G4" s="17" t="s">
        <v>6</v>
      </c>
      <c r="H4" s="4">
        <f t="shared" ref="H4:H8" si="1">J4*3+K4</f>
        <v>14</v>
      </c>
      <c r="I4" s="4">
        <f t="shared" ref="I4:I8" si="2">J4+K4+L4</f>
        <v>8</v>
      </c>
      <c r="J4" s="5">
        <v>4</v>
      </c>
      <c r="K4" s="5">
        <v>2</v>
      </c>
      <c r="L4" s="5">
        <v>2</v>
      </c>
      <c r="M4" s="5">
        <f>F18+F21+F23+D24+F30+D32+F37+D26+D28+D35</f>
        <v>15</v>
      </c>
      <c r="N4" s="5">
        <f>D18+D21+D23+F24+F26+F28+D30+F32+D37+F35</f>
        <v>9</v>
      </c>
      <c r="O4" s="4">
        <f t="shared" ref="O4:O8" si="3">M4-N4</f>
        <v>6</v>
      </c>
      <c r="P4" s="6">
        <f t="shared" ref="P4:P8" si="4">H4/I4</f>
        <v>1.75</v>
      </c>
      <c r="Q4" s="6">
        <f t="shared" ref="Q4:Q8" si="5">M4/I4</f>
        <v>1.875</v>
      </c>
      <c r="R4" s="6">
        <f t="shared" ref="R4:R8" si="6">N4/I4</f>
        <v>1.125</v>
      </c>
      <c r="V4" s="13" t="s">
        <v>63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227</v>
      </c>
      <c r="D5" s="1"/>
      <c r="F5" s="18">
        <v>1</v>
      </c>
      <c r="G5" s="17" t="s">
        <v>8</v>
      </c>
      <c r="H5" s="4">
        <f t="shared" si="1"/>
        <v>14</v>
      </c>
      <c r="I5" s="4">
        <f t="shared" si="2"/>
        <v>8</v>
      </c>
      <c r="J5" s="5">
        <v>4</v>
      </c>
      <c r="K5" s="5">
        <v>2</v>
      </c>
      <c r="L5" s="5">
        <v>2</v>
      </c>
      <c r="M5" s="5">
        <f>F14+D17+D19+D21+F25+F28+D29+F31+D33+F36</f>
        <v>17</v>
      </c>
      <c r="N5" s="5">
        <f>F17+F19+D25+F29+D36+F33+F21+D28+D31+D14</f>
        <v>10</v>
      </c>
      <c r="O5" s="4">
        <f t="shared" si="3"/>
        <v>7</v>
      </c>
      <c r="P5" s="6">
        <f t="shared" si="4"/>
        <v>1.75</v>
      </c>
      <c r="Q5" s="6">
        <f t="shared" si="5"/>
        <v>2.125</v>
      </c>
      <c r="R5" s="6">
        <f t="shared" si="6"/>
        <v>1.25</v>
      </c>
      <c r="V5" s="8" t="s">
        <v>72</v>
      </c>
      <c r="W5">
        <f t="shared" si="0"/>
        <v>3</v>
      </c>
    </row>
    <row r="6" spans="1:23" ht="15" thickTop="1" thickBot="1" x14ac:dyDescent="0.2">
      <c r="A6" s="30" t="s">
        <v>24</v>
      </c>
      <c r="B6" t="s">
        <v>186</v>
      </c>
      <c r="C6" s="1">
        <v>11</v>
      </c>
      <c r="D6" s="1"/>
      <c r="F6" s="18">
        <v>4</v>
      </c>
      <c r="G6" s="17" t="s">
        <v>9</v>
      </c>
      <c r="H6" s="4">
        <f t="shared" si="1"/>
        <v>9</v>
      </c>
      <c r="I6" s="4">
        <f t="shared" si="2"/>
        <v>8</v>
      </c>
      <c r="J6" s="5">
        <v>2</v>
      </c>
      <c r="K6" s="5">
        <v>3</v>
      </c>
      <c r="L6" s="5">
        <v>3</v>
      </c>
      <c r="M6" s="5">
        <f>F13+D14+D16+D18+F20+D22+F26+F29+D34+F38</f>
        <v>10</v>
      </c>
      <c r="N6" s="5">
        <f>F14+D13+F16+F18+D20+F22+D29+F34+D26+D38</f>
        <v>11</v>
      </c>
      <c r="O6" s="4">
        <f t="shared" si="3"/>
        <v>-1</v>
      </c>
      <c r="P6" s="6">
        <f t="shared" si="4"/>
        <v>1.125</v>
      </c>
      <c r="Q6" s="6">
        <f t="shared" si="5"/>
        <v>1.25</v>
      </c>
      <c r="R6" s="6">
        <f t="shared" si="6"/>
        <v>1.375</v>
      </c>
      <c r="V6" s="10" t="s">
        <v>92</v>
      </c>
      <c r="W6">
        <f t="shared" si="0"/>
        <v>3</v>
      </c>
    </row>
    <row r="7" spans="1:23" ht="15" thickTop="1" thickBot="1" x14ac:dyDescent="0.2">
      <c r="A7" s="30" t="s">
        <v>70</v>
      </c>
      <c r="B7" t="s">
        <v>228</v>
      </c>
      <c r="C7" s="1">
        <v>6</v>
      </c>
      <c r="D7" s="1"/>
      <c r="F7" s="18">
        <v>3</v>
      </c>
      <c r="G7" s="17" t="s">
        <v>10</v>
      </c>
      <c r="H7" s="4">
        <f t="shared" si="1"/>
        <v>10</v>
      </c>
      <c r="I7" s="4">
        <f t="shared" si="2"/>
        <v>8</v>
      </c>
      <c r="J7" s="5">
        <v>2</v>
      </c>
      <c r="K7" s="5">
        <v>4</v>
      </c>
      <c r="L7" s="5">
        <v>2</v>
      </c>
      <c r="M7" s="5">
        <f>F34+F35+D36+D37+D38+F40+F41+D42+F33+D39</f>
        <v>7</v>
      </c>
      <c r="N7" s="5">
        <f>D34+D33+D35+F36+F37+F39+D40+D41+F42+F38</f>
        <v>8</v>
      </c>
      <c r="O7" s="4">
        <f t="shared" si="3"/>
        <v>-1</v>
      </c>
      <c r="P7" s="6">
        <f t="shared" si="4"/>
        <v>1.25</v>
      </c>
      <c r="Q7" s="6">
        <f t="shared" si="5"/>
        <v>0.875</v>
      </c>
      <c r="R7" s="6">
        <f t="shared" si="6"/>
        <v>1</v>
      </c>
      <c r="V7" s="7" t="s">
        <v>34</v>
      </c>
      <c r="W7">
        <f t="shared" si="0"/>
        <v>2</v>
      </c>
    </row>
    <row r="8" spans="1:23" ht="15" thickTop="1" thickBot="1" x14ac:dyDescent="0.2">
      <c r="A8" s="30" t="s">
        <v>94</v>
      </c>
      <c r="B8" t="s">
        <v>137</v>
      </c>
      <c r="C8" s="1">
        <v>3</v>
      </c>
      <c r="D8" s="1"/>
      <c r="F8" s="18">
        <v>5</v>
      </c>
      <c r="G8" s="17" t="s">
        <v>11</v>
      </c>
      <c r="H8" s="4">
        <f t="shared" si="1"/>
        <v>8</v>
      </c>
      <c r="I8" s="4">
        <f t="shared" si="2"/>
        <v>8</v>
      </c>
      <c r="J8" s="5">
        <v>2</v>
      </c>
      <c r="K8" s="5">
        <v>2</v>
      </c>
      <c r="L8" s="5">
        <v>4</v>
      </c>
      <c r="M8" s="5">
        <f>D13+D15+F17+F22+D23+D25+F27+F32+D41+F42</f>
        <v>9</v>
      </c>
      <c r="N8" s="5">
        <f>F13+F15+D17+D22+F23+F25+D27+F41+D42+D32</f>
        <v>20</v>
      </c>
      <c r="O8" s="4">
        <f t="shared" si="3"/>
        <v>-11</v>
      </c>
      <c r="P8" s="6">
        <f t="shared" si="4"/>
        <v>1</v>
      </c>
      <c r="Q8" s="6">
        <f t="shared" si="5"/>
        <v>1.125</v>
      </c>
      <c r="R8" s="6">
        <f t="shared" si="6"/>
        <v>2.5</v>
      </c>
      <c r="V8" s="8" t="s">
        <v>55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10" t="s">
        <v>230</v>
      </c>
      <c r="W9">
        <f t="shared" si="0"/>
        <v>2</v>
      </c>
    </row>
    <row r="10" spans="1:23" x14ac:dyDescent="0.15">
      <c r="A10" s="15"/>
      <c r="B10" s="15"/>
      <c r="V10" s="10" t="s">
        <v>54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7" t="s">
        <v>74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9" t="s">
        <v>38</v>
      </c>
      <c r="W12">
        <f t="shared" si="0"/>
        <v>1</v>
      </c>
    </row>
    <row r="13" spans="1:23" x14ac:dyDescent="0.15">
      <c r="C13" s="1" t="s">
        <v>11</v>
      </c>
      <c r="D13" s="1">
        <v>0</v>
      </c>
      <c r="E13" s="1" t="s">
        <v>4</v>
      </c>
      <c r="F13" s="1">
        <v>2</v>
      </c>
      <c r="G13" s="1" t="s">
        <v>9</v>
      </c>
      <c r="I13" s="20" t="s">
        <v>189</v>
      </c>
      <c r="J13" s="20" t="s">
        <v>189</v>
      </c>
      <c r="K13" s="20"/>
      <c r="L13" s="20"/>
      <c r="M13" s="20"/>
      <c r="N13" s="20"/>
      <c r="O13" s="20"/>
      <c r="P13" s="20"/>
      <c r="Q13" s="20"/>
      <c r="R13" s="20"/>
      <c r="S13" s="20"/>
      <c r="V13" s="10" t="s">
        <v>41</v>
      </c>
      <c r="W13">
        <f t="shared" si="0"/>
        <v>1</v>
      </c>
    </row>
    <row r="14" spans="1:23" x14ac:dyDescent="0.15">
      <c r="C14" s="1" t="s">
        <v>9</v>
      </c>
      <c r="D14" s="1">
        <v>2</v>
      </c>
      <c r="E14" s="1" t="s">
        <v>4</v>
      </c>
      <c r="F14" s="1">
        <v>2</v>
      </c>
      <c r="G14" s="1" t="s">
        <v>8</v>
      </c>
      <c r="I14" s="20" t="s">
        <v>198</v>
      </c>
      <c r="J14" s="20" t="s">
        <v>209</v>
      </c>
      <c r="K14" s="20" t="s">
        <v>210</v>
      </c>
      <c r="L14" s="20" t="s">
        <v>211</v>
      </c>
      <c r="M14" s="20"/>
      <c r="N14" s="20"/>
      <c r="O14" s="20"/>
      <c r="P14" s="20"/>
      <c r="Q14" s="20"/>
      <c r="R14" s="20"/>
      <c r="S14" s="20"/>
      <c r="V14" s="8" t="s">
        <v>62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53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7" t="s">
        <v>50</v>
      </c>
      <c r="W16">
        <f t="shared" si="0"/>
        <v>1</v>
      </c>
    </row>
    <row r="17" spans="3:23" x14ac:dyDescent="0.15">
      <c r="C17" s="1" t="s">
        <v>8</v>
      </c>
      <c r="D17" s="1">
        <v>5</v>
      </c>
      <c r="E17" s="1" t="s">
        <v>4</v>
      </c>
      <c r="F17" s="1">
        <v>0</v>
      </c>
      <c r="G17" s="1" t="s">
        <v>11</v>
      </c>
      <c r="I17" s="20" t="s">
        <v>199</v>
      </c>
      <c r="J17" s="20" t="s">
        <v>199</v>
      </c>
      <c r="K17" s="20" t="s">
        <v>198</v>
      </c>
      <c r="L17" s="20" t="s">
        <v>198</v>
      </c>
      <c r="M17" s="20" t="s">
        <v>216</v>
      </c>
      <c r="N17" s="20"/>
      <c r="O17" s="20"/>
      <c r="P17" s="20"/>
      <c r="Q17" s="20"/>
      <c r="R17" s="20"/>
      <c r="S17" s="20"/>
      <c r="V17" s="8" t="s">
        <v>65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3</v>
      </c>
      <c r="G18" s="1" t="s">
        <v>6</v>
      </c>
      <c r="I18" s="20" t="s">
        <v>195</v>
      </c>
      <c r="J18" s="20" t="s">
        <v>196</v>
      </c>
      <c r="K18" s="20" t="s">
        <v>196</v>
      </c>
      <c r="L18" s="20" t="s">
        <v>197</v>
      </c>
      <c r="M18" s="20"/>
      <c r="N18" s="20"/>
      <c r="O18" s="20"/>
      <c r="P18" s="20"/>
      <c r="Q18" s="20"/>
      <c r="R18" s="20"/>
      <c r="S18" s="20"/>
      <c r="V18" s="13" t="s">
        <v>37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3" t="s">
        <v>214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t="s">
        <v>68</v>
      </c>
      <c r="W20">
        <f t="shared" si="0"/>
        <v>1</v>
      </c>
    </row>
    <row r="21" spans="3:23" x14ac:dyDescent="0.15">
      <c r="C21" s="1" t="s">
        <v>8</v>
      </c>
      <c r="D21" s="1">
        <v>1</v>
      </c>
      <c r="E21" s="1" t="s">
        <v>4</v>
      </c>
      <c r="F21" s="1">
        <v>2</v>
      </c>
      <c r="G21" s="1" t="s">
        <v>6</v>
      </c>
      <c r="H21" s="1"/>
      <c r="I21" s="20" t="s">
        <v>207</v>
      </c>
      <c r="J21" s="20" t="s">
        <v>196</v>
      </c>
      <c r="K21" s="20" t="s">
        <v>208</v>
      </c>
      <c r="L21" s="20"/>
      <c r="M21" s="20"/>
      <c r="N21" s="20"/>
      <c r="O21" s="20"/>
      <c r="P21" s="20"/>
      <c r="Q21" s="20"/>
      <c r="R21" s="20"/>
      <c r="S21" s="20"/>
      <c r="V21" s="8" t="s">
        <v>148</v>
      </c>
      <c r="W21">
        <f t="shared" si="0"/>
        <v>1</v>
      </c>
    </row>
    <row r="22" spans="3:23" x14ac:dyDescent="0.15">
      <c r="C22" s="1" t="s">
        <v>9</v>
      </c>
      <c r="D22" s="1">
        <v>2</v>
      </c>
      <c r="E22" s="1" t="s">
        <v>4</v>
      </c>
      <c r="F22" s="1">
        <v>3</v>
      </c>
      <c r="G22" s="1" t="s">
        <v>11</v>
      </c>
      <c r="I22" s="20" t="s">
        <v>200</v>
      </c>
      <c r="J22" s="20" t="s">
        <v>201</v>
      </c>
      <c r="K22" s="20" t="s">
        <v>201</v>
      </c>
      <c r="L22" s="20" t="s">
        <v>202</v>
      </c>
      <c r="M22" s="20" t="s">
        <v>203</v>
      </c>
      <c r="N22" s="20"/>
      <c r="O22" s="20"/>
      <c r="P22" s="20"/>
      <c r="Q22" s="20"/>
      <c r="R22" s="20"/>
      <c r="S22" s="20"/>
      <c r="V22" s="13" t="s">
        <v>136</v>
      </c>
      <c r="W22">
        <f t="shared" si="0"/>
        <v>1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5</v>
      </c>
      <c r="G23" s="1" t="s">
        <v>6</v>
      </c>
      <c r="I23" s="20" t="s">
        <v>84</v>
      </c>
      <c r="J23" s="20" t="s">
        <v>84</v>
      </c>
      <c r="K23" s="20" t="s">
        <v>223</v>
      </c>
      <c r="L23" s="20" t="s">
        <v>223</v>
      </c>
      <c r="M23" s="20" t="s">
        <v>202</v>
      </c>
      <c r="N23" s="20" t="s">
        <v>224</v>
      </c>
      <c r="O23" s="20"/>
      <c r="P23" s="20"/>
      <c r="Q23" s="20"/>
      <c r="R23" s="20"/>
      <c r="S23" s="20"/>
      <c r="V23" s="9" t="s">
        <v>204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51</v>
      </c>
      <c r="W24">
        <f t="shared" si="0"/>
        <v>1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3</v>
      </c>
      <c r="G25" s="1" t="s">
        <v>8</v>
      </c>
      <c r="I25" s="20" t="s">
        <v>191</v>
      </c>
      <c r="J25" s="20" t="s">
        <v>192</v>
      </c>
      <c r="K25" s="20" t="s">
        <v>193</v>
      </c>
      <c r="L25" s="20" t="s">
        <v>194</v>
      </c>
      <c r="M25" s="20" t="s">
        <v>194</v>
      </c>
      <c r="N25" s="20"/>
      <c r="O25" s="20"/>
      <c r="P25" s="20"/>
      <c r="Q25" s="20"/>
      <c r="R25" s="20"/>
      <c r="S25" s="20"/>
      <c r="V25" s="13" t="s">
        <v>206</v>
      </c>
      <c r="W25">
        <f t="shared" si="0"/>
        <v>1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0</v>
      </c>
      <c r="G26" s="1" t="s">
        <v>9</v>
      </c>
      <c r="I26" s="20" t="s">
        <v>215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10" t="s">
        <v>219</v>
      </c>
      <c r="W26">
        <f t="shared" si="0"/>
        <v>1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9" t="s">
        <v>39</v>
      </c>
      <c r="W27">
        <f t="shared" si="0"/>
        <v>1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1</v>
      </c>
      <c r="G28" s="1" t="s">
        <v>8</v>
      </c>
      <c r="I28" s="20" t="s">
        <v>84</v>
      </c>
      <c r="J28" s="20" t="s">
        <v>221</v>
      </c>
      <c r="K28" s="20"/>
      <c r="L28" s="20"/>
      <c r="M28" s="20"/>
      <c r="N28" s="20"/>
      <c r="O28" s="20"/>
      <c r="P28" s="20"/>
      <c r="Q28" s="20"/>
      <c r="R28" s="20"/>
      <c r="S28" s="20"/>
      <c r="V28" s="13" t="s">
        <v>96</v>
      </c>
      <c r="W28">
        <f t="shared" si="0"/>
        <v>1</v>
      </c>
    </row>
    <row r="29" spans="3:23" x14ac:dyDescent="0.15">
      <c r="C29" s="1" t="s">
        <v>8</v>
      </c>
      <c r="D29" s="1">
        <v>1</v>
      </c>
      <c r="E29" s="1" t="s">
        <v>4</v>
      </c>
      <c r="F29" s="1">
        <v>2</v>
      </c>
      <c r="G29" s="1" t="s">
        <v>9</v>
      </c>
      <c r="I29" s="20" t="s">
        <v>217</v>
      </c>
      <c r="J29" s="20" t="s">
        <v>218</v>
      </c>
      <c r="K29" s="20" t="s">
        <v>199</v>
      </c>
      <c r="L29" s="20"/>
      <c r="M29" s="20"/>
      <c r="N29" s="20"/>
      <c r="O29" s="20"/>
      <c r="P29" s="20"/>
      <c r="Q29" s="20"/>
      <c r="R29" s="20"/>
      <c r="S29" s="20"/>
      <c r="V29" s="9" t="s">
        <v>222</v>
      </c>
      <c r="W29">
        <f t="shared" si="0"/>
        <v>1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9" t="s">
        <v>231</v>
      </c>
      <c r="W30">
        <f t="shared" si="0"/>
        <v>1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9" t="s">
        <v>132</v>
      </c>
      <c r="W31">
        <f t="shared" si="0"/>
        <v>1</v>
      </c>
    </row>
    <row r="32" spans="3:23" x14ac:dyDescent="0.15">
      <c r="C32" s="1" t="s">
        <v>6</v>
      </c>
      <c r="D32" s="1">
        <v>1</v>
      </c>
      <c r="E32" s="1" t="s">
        <v>4</v>
      </c>
      <c r="F32" s="1">
        <v>2</v>
      </c>
      <c r="G32" s="1" t="s">
        <v>11</v>
      </c>
      <c r="I32" s="20" t="s">
        <v>201</v>
      </c>
      <c r="J32" s="20" t="s">
        <v>201</v>
      </c>
      <c r="K32" s="20" t="s">
        <v>220</v>
      </c>
      <c r="L32" s="20"/>
      <c r="M32" s="20"/>
      <c r="N32" s="20"/>
      <c r="O32" s="20"/>
      <c r="P32" s="20"/>
      <c r="Q32" s="20"/>
      <c r="R32" s="20"/>
      <c r="S32" s="20"/>
      <c r="V32" s="10" t="s">
        <v>121</v>
      </c>
      <c r="W32">
        <f t="shared" si="0"/>
        <v>0</v>
      </c>
    </row>
    <row r="33" spans="3:23" x14ac:dyDescent="0.15">
      <c r="C33" s="1" t="s">
        <v>8</v>
      </c>
      <c r="D33" s="1">
        <v>1</v>
      </c>
      <c r="E33" s="1" t="s">
        <v>4</v>
      </c>
      <c r="F33" s="1">
        <v>0</v>
      </c>
      <c r="G33" s="1" t="s">
        <v>10</v>
      </c>
      <c r="H33" s="1"/>
      <c r="I33" s="20" t="s">
        <v>204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7" t="s">
        <v>182</v>
      </c>
      <c r="W33">
        <f t="shared" si="0"/>
        <v>0</v>
      </c>
    </row>
    <row r="34" spans="3:23" x14ac:dyDescent="0.15">
      <c r="C34" s="1" t="s">
        <v>9</v>
      </c>
      <c r="D34" s="1">
        <v>1</v>
      </c>
      <c r="E34" s="1" t="s">
        <v>4</v>
      </c>
      <c r="F34" s="1">
        <v>1</v>
      </c>
      <c r="G34" s="1" t="s">
        <v>10</v>
      </c>
      <c r="H34" s="1"/>
      <c r="I34" s="20" t="s">
        <v>205</v>
      </c>
      <c r="J34" s="20" t="s">
        <v>206</v>
      </c>
      <c r="K34" s="20"/>
      <c r="L34" s="20"/>
      <c r="M34" s="20"/>
      <c r="N34" s="20"/>
      <c r="O34" s="20"/>
      <c r="P34" s="20"/>
      <c r="Q34" s="20"/>
      <c r="R34" s="20"/>
      <c r="S34" s="20"/>
      <c r="V34" s="10" t="s">
        <v>103</v>
      </c>
      <c r="W34">
        <f t="shared" ref="W34:W65" si="7">COUNTIF($I$12:$U$999,V34)</f>
        <v>0</v>
      </c>
    </row>
    <row r="35" spans="3:23" x14ac:dyDescent="0.15">
      <c r="C35" s="1" t="s">
        <v>6</v>
      </c>
      <c r="D35" s="1">
        <v>2</v>
      </c>
      <c r="E35" s="1" t="s">
        <v>4</v>
      </c>
      <c r="F35" s="1">
        <v>2</v>
      </c>
      <c r="G35" s="1" t="s">
        <v>10</v>
      </c>
      <c r="I35" s="20" t="s">
        <v>190</v>
      </c>
      <c r="J35" s="20" t="s">
        <v>190</v>
      </c>
      <c r="K35" s="20" t="s">
        <v>63</v>
      </c>
      <c r="L35" s="20" t="s">
        <v>149</v>
      </c>
      <c r="M35" s="20"/>
      <c r="N35" s="20"/>
      <c r="O35" s="20"/>
      <c r="P35" s="20"/>
      <c r="Q35" s="20"/>
      <c r="R35" s="20"/>
      <c r="S35" s="20"/>
      <c r="V35" s="8" t="s">
        <v>183</v>
      </c>
      <c r="W35">
        <f t="shared" si="7"/>
        <v>0</v>
      </c>
    </row>
    <row r="36" spans="3:23" x14ac:dyDescent="0.15">
      <c r="C36" s="1" t="s">
        <v>10</v>
      </c>
      <c r="D36" s="1">
        <v>1</v>
      </c>
      <c r="E36" s="1" t="s">
        <v>4</v>
      </c>
      <c r="F36" s="1">
        <v>3</v>
      </c>
      <c r="G36" s="1" t="s">
        <v>8</v>
      </c>
      <c r="I36" s="20" t="s">
        <v>63</v>
      </c>
      <c r="J36" s="20" t="s">
        <v>198</v>
      </c>
      <c r="K36" s="20" t="s">
        <v>199</v>
      </c>
      <c r="L36" s="20" t="s">
        <v>31</v>
      </c>
      <c r="M36" s="20"/>
      <c r="N36" s="20"/>
      <c r="O36" s="20"/>
      <c r="P36" s="20"/>
      <c r="Q36" s="20"/>
      <c r="R36" s="20"/>
      <c r="S36" s="20"/>
      <c r="V36" s="9" t="s">
        <v>59</v>
      </c>
      <c r="W36">
        <f t="shared" si="7"/>
        <v>0</v>
      </c>
    </row>
    <row r="37" spans="3:23" x14ac:dyDescent="0.15">
      <c r="C37" s="1" t="s">
        <v>10</v>
      </c>
      <c r="D37" s="1">
        <v>1</v>
      </c>
      <c r="E37" s="1" t="s">
        <v>4</v>
      </c>
      <c r="F37" s="1">
        <v>0</v>
      </c>
      <c r="G37" s="1" t="s">
        <v>6</v>
      </c>
      <c r="I37" s="20" t="s">
        <v>188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7" t="s">
        <v>168</v>
      </c>
      <c r="W37">
        <f t="shared" si="7"/>
        <v>0</v>
      </c>
    </row>
    <row r="38" spans="3:23" x14ac:dyDescent="0.15">
      <c r="C38" s="1" t="s">
        <v>10</v>
      </c>
      <c r="D38" s="1">
        <v>0</v>
      </c>
      <c r="E38" s="1" t="s">
        <v>4</v>
      </c>
      <c r="F38" s="1">
        <v>0</v>
      </c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8" t="s">
        <v>60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3" t="s">
        <v>113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66</v>
      </c>
      <c r="W40">
        <f t="shared" si="7"/>
        <v>0</v>
      </c>
    </row>
    <row r="41" spans="3:23" x14ac:dyDescent="0.15">
      <c r="C41" s="1" t="s">
        <v>11</v>
      </c>
      <c r="D41" s="1">
        <v>1</v>
      </c>
      <c r="E41" s="1" t="s">
        <v>4</v>
      </c>
      <c r="F41" s="1">
        <v>1</v>
      </c>
      <c r="G41" s="1" t="s">
        <v>10</v>
      </c>
      <c r="I41" s="20" t="s">
        <v>212</v>
      </c>
      <c r="J41" s="20" t="s">
        <v>213</v>
      </c>
      <c r="K41" s="20"/>
      <c r="L41" s="20"/>
      <c r="M41" s="20"/>
      <c r="N41" s="20"/>
      <c r="O41" s="20"/>
      <c r="P41" s="20"/>
      <c r="Q41" s="20"/>
      <c r="R41" s="20"/>
      <c r="S41" s="20"/>
      <c r="V41" s="19" t="s">
        <v>128</v>
      </c>
      <c r="W41">
        <f t="shared" si="7"/>
        <v>0</v>
      </c>
    </row>
    <row r="42" spans="3:23" x14ac:dyDescent="0.15">
      <c r="C42" s="1" t="s">
        <v>10</v>
      </c>
      <c r="D42" s="1">
        <v>1</v>
      </c>
      <c r="E42" s="1" t="s">
        <v>4</v>
      </c>
      <c r="F42" s="1">
        <v>0</v>
      </c>
      <c r="G42" s="1" t="s">
        <v>11</v>
      </c>
      <c r="I42" s="20" t="s">
        <v>63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8" t="s">
        <v>76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9" t="s">
        <v>120</v>
      </c>
      <c r="W43">
        <f t="shared" si="7"/>
        <v>0</v>
      </c>
    </row>
    <row r="44" spans="3:23" x14ac:dyDescent="0.15">
      <c r="V44" s="19" t="s">
        <v>126</v>
      </c>
      <c r="W44">
        <f t="shared" si="7"/>
        <v>0</v>
      </c>
    </row>
    <row r="45" spans="3:23" x14ac:dyDescent="0.15">
      <c r="V45" s="8" t="s">
        <v>75</v>
      </c>
      <c r="W45">
        <f t="shared" si="7"/>
        <v>0</v>
      </c>
    </row>
    <row r="46" spans="3:23" x14ac:dyDescent="0.15">
      <c r="V46" s="13" t="s">
        <v>115</v>
      </c>
      <c r="W46">
        <f t="shared" si="7"/>
        <v>0</v>
      </c>
    </row>
    <row r="47" spans="3:23" x14ac:dyDescent="0.15">
      <c r="V47" s="13" t="s">
        <v>118</v>
      </c>
      <c r="W47">
        <f t="shared" si="7"/>
        <v>0</v>
      </c>
    </row>
    <row r="48" spans="3:23" x14ac:dyDescent="0.15">
      <c r="V48" s="13" t="s">
        <v>71</v>
      </c>
      <c r="W48">
        <f t="shared" si="7"/>
        <v>0</v>
      </c>
    </row>
    <row r="49" spans="22:23" x14ac:dyDescent="0.15">
      <c r="V49" s="19" t="s">
        <v>81</v>
      </c>
      <c r="W49">
        <f t="shared" si="7"/>
        <v>0</v>
      </c>
    </row>
    <row r="50" spans="22:23" x14ac:dyDescent="0.15">
      <c r="V50" s="7" t="s">
        <v>43</v>
      </c>
      <c r="W50">
        <f t="shared" si="7"/>
        <v>0</v>
      </c>
    </row>
    <row r="51" spans="22:23" x14ac:dyDescent="0.15">
      <c r="V51" s="7" t="s">
        <v>44</v>
      </c>
      <c r="W51">
        <f t="shared" si="7"/>
        <v>0</v>
      </c>
    </row>
    <row r="52" spans="22:23" x14ac:dyDescent="0.15">
      <c r="V52" s="8" t="s">
        <v>100</v>
      </c>
      <c r="W52">
        <f t="shared" si="7"/>
        <v>0</v>
      </c>
    </row>
    <row r="53" spans="22:23" x14ac:dyDescent="0.15">
      <c r="V53" s="7" t="s">
        <v>28</v>
      </c>
      <c r="W53">
        <f t="shared" si="7"/>
        <v>0</v>
      </c>
    </row>
    <row r="54" spans="22:23" x14ac:dyDescent="0.15">
      <c r="V54" s="13" t="s">
        <v>122</v>
      </c>
      <c r="W54">
        <f t="shared" si="7"/>
        <v>0</v>
      </c>
    </row>
    <row r="55" spans="22:23" x14ac:dyDescent="0.15">
      <c r="V55" s="13" t="s">
        <v>123</v>
      </c>
      <c r="W55">
        <f t="shared" si="7"/>
        <v>0</v>
      </c>
    </row>
    <row r="56" spans="22:23" x14ac:dyDescent="0.15">
      <c r="V56" s="9" t="s">
        <v>125</v>
      </c>
      <c r="W56">
        <f t="shared" si="7"/>
        <v>0</v>
      </c>
    </row>
    <row r="57" spans="22:23" x14ac:dyDescent="0.15">
      <c r="V57" s="19" t="s">
        <v>64</v>
      </c>
      <c r="W57">
        <f t="shared" si="7"/>
        <v>0</v>
      </c>
    </row>
    <row r="58" spans="22:23" x14ac:dyDescent="0.15">
      <c r="V58" s="10" t="s">
        <v>129</v>
      </c>
      <c r="W58">
        <f t="shared" si="7"/>
        <v>0</v>
      </c>
    </row>
    <row r="59" spans="22:23" x14ac:dyDescent="0.15">
      <c r="V59" s="19" t="s">
        <v>130</v>
      </c>
      <c r="W59">
        <f t="shared" si="7"/>
        <v>0</v>
      </c>
    </row>
    <row r="60" spans="22:23" x14ac:dyDescent="0.15">
      <c r="V60" s="9" t="s">
        <v>32</v>
      </c>
      <c r="W60">
        <f t="shared" si="7"/>
        <v>0</v>
      </c>
    </row>
    <row r="61" spans="22:23" x14ac:dyDescent="0.15">
      <c r="V61" s="10" t="s">
        <v>89</v>
      </c>
      <c r="W61">
        <f t="shared" si="7"/>
        <v>0</v>
      </c>
    </row>
    <row r="62" spans="22:23" x14ac:dyDescent="0.15">
      <c r="V62" s="9" t="s">
        <v>30</v>
      </c>
      <c r="W62">
        <f t="shared" si="7"/>
        <v>0</v>
      </c>
    </row>
    <row r="63" spans="22:23" x14ac:dyDescent="0.15">
      <c r="V63" s="13" t="s">
        <v>42</v>
      </c>
      <c r="W63">
        <f t="shared" si="7"/>
        <v>0</v>
      </c>
    </row>
    <row r="64" spans="22:23" x14ac:dyDescent="0.15">
      <c r="V64" s="7" t="s">
        <v>29</v>
      </c>
      <c r="W64">
        <f t="shared" si="7"/>
        <v>0</v>
      </c>
    </row>
    <row r="65" spans="22:23" x14ac:dyDescent="0.15">
      <c r="V65" s="13" t="s">
        <v>80</v>
      </c>
      <c r="W65">
        <f t="shared" si="7"/>
        <v>0</v>
      </c>
    </row>
    <row r="66" spans="22:23" x14ac:dyDescent="0.15">
      <c r="V66" s="13" t="s">
        <v>78</v>
      </c>
      <c r="W66">
        <f t="shared" ref="W66:W97" si="8">COUNTIF($I$12:$U$999,V66)</f>
        <v>0</v>
      </c>
    </row>
    <row r="67" spans="22:23" x14ac:dyDescent="0.15">
      <c r="V67" s="7" t="s">
        <v>88</v>
      </c>
      <c r="W67">
        <f t="shared" si="8"/>
        <v>0</v>
      </c>
    </row>
    <row r="68" spans="22:23" x14ac:dyDescent="0.15">
      <c r="V68" s="10" t="s">
        <v>114</v>
      </c>
      <c r="W68">
        <f t="shared" si="8"/>
        <v>0</v>
      </c>
    </row>
    <row r="69" spans="22:23" x14ac:dyDescent="0.15">
      <c r="V69" s="10" t="s">
        <v>105</v>
      </c>
      <c r="W69">
        <f t="shared" si="8"/>
        <v>0</v>
      </c>
    </row>
    <row r="70" spans="22:23" x14ac:dyDescent="0.15">
      <c r="V70" s="9" t="s">
        <v>112</v>
      </c>
      <c r="W70">
        <f t="shared" si="8"/>
        <v>0</v>
      </c>
    </row>
    <row r="71" spans="22:23" x14ac:dyDescent="0.15">
      <c r="V71" s="19" t="s">
        <v>36</v>
      </c>
      <c r="W71">
        <f t="shared" si="8"/>
        <v>0</v>
      </c>
    </row>
    <row r="72" spans="22:23" x14ac:dyDescent="0.15">
      <c r="V72" s="19" t="s">
        <v>57</v>
      </c>
      <c r="W72">
        <f t="shared" si="8"/>
        <v>0</v>
      </c>
    </row>
    <row r="73" spans="22:23" x14ac:dyDescent="0.15">
      <c r="V73" s="7" t="s">
        <v>45</v>
      </c>
      <c r="W73">
        <f t="shared" si="8"/>
        <v>0</v>
      </c>
    </row>
    <row r="74" spans="22:23" x14ac:dyDescent="0.15">
      <c r="V74" s="13" t="s">
        <v>97</v>
      </c>
      <c r="W74">
        <f t="shared" si="8"/>
        <v>0</v>
      </c>
    </row>
    <row r="75" spans="22:23" x14ac:dyDescent="0.15">
      <c r="V75" s="10" t="s">
        <v>85</v>
      </c>
      <c r="W75">
        <f t="shared" si="8"/>
        <v>0</v>
      </c>
    </row>
    <row r="76" spans="22:23" x14ac:dyDescent="0.15">
      <c r="V76" s="10" t="s">
        <v>58</v>
      </c>
      <c r="W76">
        <f t="shared" si="8"/>
        <v>0</v>
      </c>
    </row>
    <row r="77" spans="22:23" x14ac:dyDescent="0.15">
      <c r="V77" s="7" t="s">
        <v>102</v>
      </c>
      <c r="W77">
        <f t="shared" si="8"/>
        <v>0</v>
      </c>
    </row>
    <row r="78" spans="22:23" x14ac:dyDescent="0.15">
      <c r="V78" s="7" t="s">
        <v>27</v>
      </c>
      <c r="W78">
        <f t="shared" si="8"/>
        <v>0</v>
      </c>
    </row>
    <row r="79" spans="22:23" x14ac:dyDescent="0.15">
      <c r="V79" s="19" t="s">
        <v>93</v>
      </c>
      <c r="W79">
        <f t="shared" si="8"/>
        <v>0</v>
      </c>
    </row>
    <row r="80" spans="22:23" x14ac:dyDescent="0.15">
      <c r="V80" s="13" t="s">
        <v>79</v>
      </c>
      <c r="W80">
        <f t="shared" si="8"/>
        <v>0</v>
      </c>
    </row>
    <row r="81" spans="22:23" x14ac:dyDescent="0.15">
      <c r="V81" s="9" t="s">
        <v>40</v>
      </c>
      <c r="W81">
        <f t="shared" si="8"/>
        <v>0</v>
      </c>
    </row>
    <row r="82" spans="22:23" x14ac:dyDescent="0.15">
      <c r="V82" s="8" t="s">
        <v>77</v>
      </c>
      <c r="W82">
        <f t="shared" si="8"/>
        <v>0</v>
      </c>
    </row>
    <row r="83" spans="22:23" x14ac:dyDescent="0.15">
      <c r="V83" s="8" t="s">
        <v>107</v>
      </c>
      <c r="W83">
        <f t="shared" si="8"/>
        <v>0</v>
      </c>
    </row>
    <row r="84" spans="22:23" x14ac:dyDescent="0.15">
      <c r="V84" s="8" t="s">
        <v>127</v>
      </c>
      <c r="W84">
        <f t="shared" si="8"/>
        <v>0</v>
      </c>
    </row>
    <row r="85" spans="22:23" x14ac:dyDescent="0.15">
      <c r="V85" s="9" t="s">
        <v>48</v>
      </c>
      <c r="W85">
        <f t="shared" si="8"/>
        <v>0</v>
      </c>
    </row>
    <row r="86" spans="22:23" x14ac:dyDescent="0.15">
      <c r="V86" s="13" t="s">
        <v>109</v>
      </c>
      <c r="W86">
        <f t="shared" si="8"/>
        <v>0</v>
      </c>
    </row>
    <row r="87" spans="22:23" x14ac:dyDescent="0.15">
      <c r="V87" s="7" t="s">
        <v>110</v>
      </c>
      <c r="W87">
        <f t="shared" si="8"/>
        <v>0</v>
      </c>
    </row>
    <row r="88" spans="22:23" x14ac:dyDescent="0.15">
      <c r="V88" s="13" t="s">
        <v>111</v>
      </c>
      <c r="W88">
        <f t="shared" si="8"/>
        <v>0</v>
      </c>
    </row>
    <row r="89" spans="22:23" x14ac:dyDescent="0.15">
      <c r="V89" s="9" t="s">
        <v>98</v>
      </c>
      <c r="W89">
        <f t="shared" si="8"/>
        <v>0</v>
      </c>
    </row>
    <row r="90" spans="22:23" x14ac:dyDescent="0.15">
      <c r="V90" s="19" t="s">
        <v>99</v>
      </c>
      <c r="W90">
        <f t="shared" si="8"/>
        <v>0</v>
      </c>
    </row>
    <row r="91" spans="22:23" x14ac:dyDescent="0.15">
      <c r="V91" s="10" t="s">
        <v>101</v>
      </c>
      <c r="W91">
        <f t="shared" si="8"/>
        <v>0</v>
      </c>
    </row>
    <row r="92" spans="22:23" x14ac:dyDescent="0.15">
      <c r="V92" s="8" t="s">
        <v>90</v>
      </c>
      <c r="W92">
        <f t="shared" si="8"/>
        <v>0</v>
      </c>
    </row>
    <row r="93" spans="22:23" x14ac:dyDescent="0.15">
      <c r="V93" s="7" t="s">
        <v>95</v>
      </c>
      <c r="W93">
        <f t="shared" si="8"/>
        <v>0</v>
      </c>
    </row>
    <row r="94" spans="22:23" x14ac:dyDescent="0.15">
      <c r="V94" s="9" t="s">
        <v>47</v>
      </c>
      <c r="W94">
        <f t="shared" si="8"/>
        <v>0</v>
      </c>
    </row>
    <row r="95" spans="22:23" x14ac:dyDescent="0.15">
      <c r="V95" s="19" t="s">
        <v>49</v>
      </c>
      <c r="W95">
        <f t="shared" si="8"/>
        <v>0</v>
      </c>
    </row>
    <row r="96" spans="22:23" x14ac:dyDescent="0.15">
      <c r="V96" s="13" t="s">
        <v>86</v>
      </c>
      <c r="W96">
        <f t="shared" si="8"/>
        <v>0</v>
      </c>
    </row>
    <row r="97" spans="22:23" x14ac:dyDescent="0.15">
      <c r="V97" s="7" t="s">
        <v>87</v>
      </c>
      <c r="W97">
        <f t="shared" si="8"/>
        <v>0</v>
      </c>
    </row>
    <row r="98" spans="22:23" x14ac:dyDescent="0.15">
      <c r="V98" s="8" t="s">
        <v>91</v>
      </c>
      <c r="W98">
        <f t="shared" ref="W98:W104" si="9">COUNTIF($I$12:$U$999,V98)</f>
        <v>0</v>
      </c>
    </row>
    <row r="99" spans="22:23" x14ac:dyDescent="0.15">
      <c r="V99" s="7" t="s">
        <v>69</v>
      </c>
      <c r="W99">
        <f t="shared" si="9"/>
        <v>0</v>
      </c>
    </row>
    <row r="100" spans="22:23" x14ac:dyDescent="0.15">
      <c r="V100" s="9" t="s">
        <v>67</v>
      </c>
      <c r="W100">
        <f t="shared" si="9"/>
        <v>0</v>
      </c>
    </row>
    <row r="101" spans="22:23" x14ac:dyDescent="0.15">
      <c r="V101" s="19" t="s">
        <v>56</v>
      </c>
      <c r="W101">
        <f t="shared" si="9"/>
        <v>0</v>
      </c>
    </row>
    <row r="102" spans="22:23" x14ac:dyDescent="0.15">
      <c r="V102" s="8" t="s">
        <v>82</v>
      </c>
      <c r="W102">
        <f t="shared" si="9"/>
        <v>0</v>
      </c>
    </row>
    <row r="103" spans="22:23" x14ac:dyDescent="0.15">
      <c r="V103" s="9" t="s">
        <v>124</v>
      </c>
      <c r="W103">
        <f t="shared" si="9"/>
        <v>0</v>
      </c>
    </row>
    <row r="104" spans="22:23" x14ac:dyDescent="0.15">
      <c r="W104">
        <f t="shared" si="9"/>
        <v>0</v>
      </c>
    </row>
  </sheetData>
  <sortState ref="V2:W104">
    <sortCondition descending="1" ref="W2:W104"/>
  </sortState>
  <mergeCells count="2">
    <mergeCell ref="Q1:R1"/>
    <mergeCell ref="C11:G11"/>
  </mergeCells>
  <phoneticPr fontId="1"/>
  <conditionalFormatting sqref="F2:F8">
    <cfRule type="cellIs" dxfId="182" priority="8" operator="equal">
      <formula>28</formula>
    </cfRule>
    <cfRule type="cellIs" dxfId="181" priority="9" operator="equal">
      <formula>1</formula>
    </cfRule>
  </conditionalFormatting>
  <conditionalFormatting sqref="F3:F8">
    <cfRule type="cellIs" dxfId="180" priority="7" operator="equal">
      <formula>2</formula>
    </cfRule>
  </conditionalFormatting>
  <conditionalFormatting sqref="C13:G42 J13:J14 K13:L13 J18:K19 L19:O19">
    <cfRule type="cellIs" dxfId="179" priority="1" operator="equal">
      <formula>"平井"</formula>
    </cfRule>
    <cfRule type="cellIs" dxfId="178" priority="2" operator="equal">
      <formula>"宇野"</formula>
    </cfRule>
    <cfRule type="cellIs" dxfId="177" priority="3" operator="equal">
      <formula>"今井"</formula>
    </cfRule>
    <cfRule type="cellIs" dxfId="176" priority="4" operator="equal">
      <formula>"菊地"</formula>
    </cfRule>
    <cfRule type="cellIs" dxfId="175" priority="5" operator="equal">
      <formula>"小林"</formula>
    </cfRule>
    <cfRule type="cellIs" dxfId="174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selection activeCell="K6" sqref="K6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256</v>
      </c>
      <c r="D1" s="28"/>
      <c r="E1" s="28"/>
      <c r="F1" s="28"/>
      <c r="G1" s="29"/>
      <c r="H1" s="29"/>
      <c r="Q1" s="55">
        <v>43764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38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225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8" t="s">
        <v>75</v>
      </c>
      <c r="W3">
        <f t="shared" si="0"/>
        <v>4</v>
      </c>
    </row>
    <row r="4" spans="1:23" ht="15" thickTop="1" thickBot="1" x14ac:dyDescent="0.2">
      <c r="A4" s="30" t="s">
        <v>83</v>
      </c>
      <c r="B4" t="s">
        <v>131</v>
      </c>
      <c r="D4" s="1"/>
      <c r="F4" s="18">
        <v>3</v>
      </c>
      <c r="G4" s="17" t="s">
        <v>6</v>
      </c>
      <c r="H4" s="4">
        <f t="shared" ref="H4:H8" si="1">J4*3+K4</f>
        <v>6</v>
      </c>
      <c r="I4" s="4">
        <f t="shared" ref="I4:I8" si="2">J4+K4+L4</f>
        <v>6</v>
      </c>
      <c r="J4" s="5">
        <v>2</v>
      </c>
      <c r="K4" s="5">
        <v>0</v>
      </c>
      <c r="L4" s="5">
        <v>4</v>
      </c>
      <c r="M4" s="5">
        <f>F18+F21+F23+D24+F30+D32+F37+D26+D28+D35</f>
        <v>8</v>
      </c>
      <c r="N4" s="5">
        <f>D18+D21+D23+F24+F26+F28+D30+F32+D37+F35</f>
        <v>10</v>
      </c>
      <c r="O4" s="4">
        <f t="shared" ref="O4:O8" si="3">M4-N4</f>
        <v>-2</v>
      </c>
      <c r="P4" s="6">
        <f t="shared" ref="P4:P8" si="4">H4/I4</f>
        <v>1</v>
      </c>
      <c r="Q4" s="6">
        <f t="shared" ref="Q4:Q8" si="5">M4/I4</f>
        <v>1.3333333333333333</v>
      </c>
      <c r="R4" s="6">
        <f t="shared" ref="R4:R8" si="6">N4/I4</f>
        <v>1.6666666666666667</v>
      </c>
      <c r="V4" s="9" t="s">
        <v>31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257</v>
      </c>
      <c r="D5" s="1"/>
      <c r="F5" s="18">
        <v>1</v>
      </c>
      <c r="G5" s="17" t="s">
        <v>8</v>
      </c>
      <c r="H5" s="4">
        <f t="shared" si="1"/>
        <v>13</v>
      </c>
      <c r="I5" s="4">
        <f t="shared" si="2"/>
        <v>6</v>
      </c>
      <c r="J5" s="5">
        <v>4</v>
      </c>
      <c r="K5" s="5">
        <v>1</v>
      </c>
      <c r="L5" s="5">
        <v>1</v>
      </c>
      <c r="M5" s="5">
        <f>F14+D17+D19+D21+F25+F28+D29+F31+D33+F36</f>
        <v>16</v>
      </c>
      <c r="N5" s="5">
        <f>F17+F19+D25+F29+D36+F33+F21+D28+D31+D14</f>
        <v>3</v>
      </c>
      <c r="O5" s="4">
        <f t="shared" si="3"/>
        <v>13</v>
      </c>
      <c r="P5" s="6">
        <f t="shared" si="4"/>
        <v>2.1666666666666665</v>
      </c>
      <c r="Q5" s="6">
        <f t="shared" si="5"/>
        <v>2.6666666666666665</v>
      </c>
      <c r="R5" s="6">
        <f t="shared" si="6"/>
        <v>0.5</v>
      </c>
      <c r="V5" s="7" t="s">
        <v>74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147</v>
      </c>
      <c r="C6" s="1">
        <v>5</v>
      </c>
      <c r="D6" s="1"/>
      <c r="F6" s="18">
        <v>2</v>
      </c>
      <c r="G6" s="17" t="s">
        <v>9</v>
      </c>
      <c r="H6" s="4">
        <f t="shared" si="1"/>
        <v>9</v>
      </c>
      <c r="I6" s="4">
        <f t="shared" si="2"/>
        <v>6</v>
      </c>
      <c r="J6" s="5">
        <v>3</v>
      </c>
      <c r="K6" s="5">
        <v>0</v>
      </c>
      <c r="L6" s="5">
        <v>3</v>
      </c>
      <c r="M6" s="5">
        <f>F13+D14+D16+D18+F20+D22+F26+F29+D34+F38</f>
        <v>6</v>
      </c>
      <c r="N6" s="5">
        <f>F14+D13+F16+F18+D20+F22+D29+F34+D26+D38</f>
        <v>9</v>
      </c>
      <c r="O6" s="4">
        <f t="shared" si="3"/>
        <v>-3</v>
      </c>
      <c r="P6" s="6">
        <f t="shared" si="4"/>
        <v>1.5</v>
      </c>
      <c r="Q6" s="6">
        <f t="shared" si="5"/>
        <v>1</v>
      </c>
      <c r="R6" s="6">
        <f t="shared" si="6"/>
        <v>1.5</v>
      </c>
      <c r="V6" s="9" t="s">
        <v>204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259</v>
      </c>
      <c r="C7" s="1">
        <v>3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8" t="s">
        <v>84</v>
      </c>
      <c r="W7">
        <f t="shared" si="0"/>
        <v>1</v>
      </c>
    </row>
    <row r="8" spans="1:23" ht="15" thickTop="1" thickBot="1" x14ac:dyDescent="0.2">
      <c r="A8" s="30" t="s">
        <v>94</v>
      </c>
      <c r="B8" t="s">
        <v>258</v>
      </c>
      <c r="C8" s="1">
        <v>2</v>
      </c>
      <c r="D8" s="1"/>
      <c r="F8" s="18">
        <v>4</v>
      </c>
      <c r="G8" s="17" t="s">
        <v>11</v>
      </c>
      <c r="H8" s="4">
        <f t="shared" si="1"/>
        <v>4</v>
      </c>
      <c r="I8" s="4">
        <f t="shared" si="2"/>
        <v>6</v>
      </c>
      <c r="J8" s="5">
        <v>1</v>
      </c>
      <c r="K8" s="5">
        <v>1</v>
      </c>
      <c r="L8" s="5">
        <v>4</v>
      </c>
      <c r="M8" s="5">
        <f>D13+D15+F17+F22+D23+D25+F27+F32+D41+F42</f>
        <v>5</v>
      </c>
      <c r="N8" s="5">
        <f>F13+F15+D17+D22+F23+F25+D27+F41+D42+D32</f>
        <v>13</v>
      </c>
      <c r="O8" s="4">
        <f t="shared" si="3"/>
        <v>-8</v>
      </c>
      <c r="P8" s="6">
        <f t="shared" si="4"/>
        <v>0.66666666666666663</v>
      </c>
      <c r="Q8" s="6">
        <f t="shared" si="5"/>
        <v>0.83333333333333337</v>
      </c>
      <c r="R8" s="6">
        <f t="shared" si="6"/>
        <v>2.1666666666666665</v>
      </c>
      <c r="V8" s="10" t="s">
        <v>92</v>
      </c>
      <c r="W8">
        <f t="shared" si="0"/>
        <v>1</v>
      </c>
    </row>
    <row r="9" spans="1:23" ht="14.25" thickTop="1" x14ac:dyDescent="0.15">
      <c r="A9" s="15"/>
      <c r="D9" s="1"/>
      <c r="F9" s="1"/>
      <c r="O9" s="11">
        <f>SUM(O3:O8)</f>
        <v>0</v>
      </c>
      <c r="V9" s="10" t="s">
        <v>230</v>
      </c>
      <c r="W9">
        <f t="shared" si="0"/>
        <v>1</v>
      </c>
    </row>
    <row r="10" spans="1:23" x14ac:dyDescent="0.15">
      <c r="A10" s="15"/>
      <c r="B10" s="15"/>
      <c r="V10" s="10" t="s">
        <v>41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7" t="s">
        <v>53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t="s">
        <v>68</v>
      </c>
      <c r="W12">
        <f t="shared" si="0"/>
        <v>1</v>
      </c>
    </row>
    <row r="13" spans="1:23" x14ac:dyDescent="0.15">
      <c r="C13" s="1" t="s">
        <v>11</v>
      </c>
      <c r="D13" s="1">
        <v>2</v>
      </c>
      <c r="E13" s="1" t="s">
        <v>4</v>
      </c>
      <c r="F13" s="1">
        <v>1</v>
      </c>
      <c r="G13" s="1" t="s">
        <v>9</v>
      </c>
      <c r="I13" s="20" t="s">
        <v>74</v>
      </c>
      <c r="J13" s="20" t="s">
        <v>246</v>
      </c>
      <c r="K13" s="20" t="s">
        <v>203</v>
      </c>
      <c r="L13" s="20"/>
      <c r="M13" s="20"/>
      <c r="N13" s="20"/>
      <c r="O13" s="20"/>
      <c r="P13" s="20"/>
      <c r="Q13" s="20"/>
      <c r="R13" s="20"/>
      <c r="S13" s="20"/>
      <c r="V13" s="9" t="s">
        <v>222</v>
      </c>
      <c r="W13">
        <f t="shared" si="0"/>
        <v>1</v>
      </c>
    </row>
    <row r="14" spans="1:23" x14ac:dyDescent="0.15">
      <c r="C14" s="1" t="s">
        <v>9</v>
      </c>
      <c r="D14" s="1">
        <v>0</v>
      </c>
      <c r="E14" s="1" t="s">
        <v>4</v>
      </c>
      <c r="F14" s="1">
        <v>1</v>
      </c>
      <c r="G14" s="1" t="s">
        <v>8</v>
      </c>
      <c r="I14" s="20" t="s">
        <v>241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9" t="s">
        <v>132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8" t="s">
        <v>60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66</v>
      </c>
      <c r="W16">
        <f t="shared" si="0"/>
        <v>1</v>
      </c>
    </row>
    <row r="17" spans="3:23" x14ac:dyDescent="0.15">
      <c r="C17" s="1" t="s">
        <v>8</v>
      </c>
      <c r="D17" s="1">
        <v>1</v>
      </c>
      <c r="E17" s="1" t="s">
        <v>4</v>
      </c>
      <c r="F17" s="1">
        <v>1</v>
      </c>
      <c r="G17" s="1" t="s">
        <v>11</v>
      </c>
      <c r="I17" s="20" t="s">
        <v>27</v>
      </c>
      <c r="J17" s="20" t="s">
        <v>38</v>
      </c>
      <c r="K17" s="20"/>
      <c r="L17" s="20"/>
      <c r="M17" s="20"/>
      <c r="N17" s="20"/>
      <c r="O17" s="20"/>
      <c r="P17" s="20"/>
      <c r="Q17" s="20"/>
      <c r="R17" s="20"/>
      <c r="S17" s="20"/>
      <c r="V17" s="8" t="s">
        <v>236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0</v>
      </c>
      <c r="G18" s="1" t="s">
        <v>6</v>
      </c>
      <c r="I18" s="20" t="s">
        <v>240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V18" s="9" t="s">
        <v>241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7" t="s">
        <v>27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9" t="s">
        <v>100</v>
      </c>
      <c r="W20">
        <f t="shared" si="0"/>
        <v>1</v>
      </c>
    </row>
    <row r="21" spans="3:23" x14ac:dyDescent="0.15">
      <c r="C21" s="1" t="s">
        <v>8</v>
      </c>
      <c r="D21" s="1">
        <v>2</v>
      </c>
      <c r="E21" s="1" t="s">
        <v>4</v>
      </c>
      <c r="F21" s="1">
        <v>1</v>
      </c>
      <c r="G21" s="1" t="s">
        <v>6</v>
      </c>
      <c r="H21" s="1"/>
      <c r="I21" s="20" t="s">
        <v>247</v>
      </c>
      <c r="J21" s="20" t="s">
        <v>248</v>
      </c>
      <c r="K21" s="20" t="s">
        <v>249</v>
      </c>
      <c r="L21" s="20"/>
      <c r="M21" s="20"/>
      <c r="N21" s="20"/>
      <c r="O21" s="20"/>
      <c r="P21" s="20"/>
      <c r="Q21" s="20"/>
      <c r="R21" s="20"/>
      <c r="S21" s="20"/>
      <c r="V21" s="13" t="s">
        <v>86</v>
      </c>
      <c r="W21">
        <f t="shared" si="0"/>
        <v>1</v>
      </c>
    </row>
    <row r="22" spans="3:23" x14ac:dyDescent="0.15">
      <c r="C22" s="1" t="s">
        <v>9</v>
      </c>
      <c r="D22" s="1">
        <v>2</v>
      </c>
      <c r="E22" s="1" t="s">
        <v>4</v>
      </c>
      <c r="F22" s="1">
        <v>0</v>
      </c>
      <c r="G22" s="1" t="s">
        <v>11</v>
      </c>
      <c r="I22" s="20" t="s">
        <v>234</v>
      </c>
      <c r="J22" s="20" t="s">
        <v>235</v>
      </c>
      <c r="K22" s="20"/>
      <c r="L22" s="20"/>
      <c r="M22" s="20"/>
      <c r="N22" s="20"/>
      <c r="O22" s="20"/>
      <c r="P22" s="20"/>
      <c r="Q22" s="20"/>
      <c r="R22" s="20"/>
      <c r="S22" s="20"/>
      <c r="V22" s="13" t="s">
        <v>63</v>
      </c>
      <c r="W22">
        <f t="shared" si="0"/>
        <v>0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3</v>
      </c>
      <c r="G23" s="1" t="s">
        <v>6</v>
      </c>
      <c r="I23" s="20" t="s">
        <v>242</v>
      </c>
      <c r="J23" s="20" t="s">
        <v>243</v>
      </c>
      <c r="K23" s="20" t="s">
        <v>244</v>
      </c>
      <c r="L23" s="20" t="s">
        <v>245</v>
      </c>
      <c r="M23" s="20"/>
      <c r="N23" s="20"/>
      <c r="O23" s="20"/>
      <c r="P23" s="20"/>
      <c r="Q23" s="20"/>
      <c r="R23" s="20"/>
      <c r="S23" s="20"/>
      <c r="V23" s="8" t="s">
        <v>72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7" t="s">
        <v>34</v>
      </c>
      <c r="W24">
        <f t="shared" si="0"/>
        <v>0</v>
      </c>
    </row>
    <row r="25" spans="3:23" x14ac:dyDescent="0.15">
      <c r="C25" s="1" t="s">
        <v>11</v>
      </c>
      <c r="D25" s="1">
        <v>0</v>
      </c>
      <c r="E25" s="1" t="s">
        <v>4</v>
      </c>
      <c r="F25" s="1">
        <v>4</v>
      </c>
      <c r="G25" s="1" t="s">
        <v>8</v>
      </c>
      <c r="I25" s="20" t="s">
        <v>239</v>
      </c>
      <c r="J25" s="20" t="s">
        <v>239</v>
      </c>
      <c r="K25" s="20" t="s">
        <v>204</v>
      </c>
      <c r="L25" s="20" t="s">
        <v>204</v>
      </c>
      <c r="M25" s="20"/>
      <c r="N25" s="20"/>
      <c r="O25" s="20"/>
      <c r="P25" s="20"/>
      <c r="Q25" s="20"/>
      <c r="R25" s="20"/>
      <c r="S25" s="20"/>
      <c r="V25" s="8" t="s">
        <v>55</v>
      </c>
      <c r="W25">
        <f t="shared" si="0"/>
        <v>0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2</v>
      </c>
      <c r="G26" s="1" t="s">
        <v>9</v>
      </c>
      <c r="I26" s="20" t="s">
        <v>250</v>
      </c>
      <c r="J26" s="20" t="s">
        <v>41</v>
      </c>
      <c r="K26" s="20" t="s">
        <v>251</v>
      </c>
      <c r="L26" s="20"/>
      <c r="M26" s="20"/>
      <c r="N26" s="20"/>
      <c r="O26" s="20"/>
      <c r="P26" s="20"/>
      <c r="Q26" s="20"/>
      <c r="R26" s="20"/>
      <c r="S26" s="20"/>
      <c r="V26" s="10" t="s">
        <v>54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8" t="s">
        <v>62</v>
      </c>
      <c r="W27">
        <f t="shared" si="0"/>
        <v>0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3</v>
      </c>
      <c r="G28" s="1" t="s">
        <v>8</v>
      </c>
      <c r="I28" s="20" t="s">
        <v>236</v>
      </c>
      <c r="J28" s="20" t="s">
        <v>132</v>
      </c>
      <c r="K28" s="20" t="s">
        <v>237</v>
      </c>
      <c r="L28" s="20" t="s">
        <v>238</v>
      </c>
      <c r="M28" s="20"/>
      <c r="N28" s="20"/>
      <c r="O28" s="20"/>
      <c r="P28" s="20"/>
      <c r="Q28" s="20"/>
      <c r="R28" s="20"/>
      <c r="S28" s="20"/>
      <c r="V28" s="7" t="s">
        <v>50</v>
      </c>
      <c r="W28">
        <f t="shared" si="0"/>
        <v>0</v>
      </c>
    </row>
    <row r="29" spans="3:23" x14ac:dyDescent="0.15">
      <c r="C29" s="1" t="s">
        <v>8</v>
      </c>
      <c r="D29" s="1">
        <v>5</v>
      </c>
      <c r="E29" s="1" t="s">
        <v>4</v>
      </c>
      <c r="F29" s="1">
        <v>0</v>
      </c>
      <c r="G29" s="1" t="s">
        <v>9</v>
      </c>
      <c r="I29" s="20" t="s">
        <v>199</v>
      </c>
      <c r="J29" s="20" t="s">
        <v>134</v>
      </c>
      <c r="K29" s="20" t="s">
        <v>134</v>
      </c>
      <c r="L29" s="20" t="s">
        <v>254</v>
      </c>
      <c r="M29" s="20" t="s">
        <v>254</v>
      </c>
      <c r="N29" s="20"/>
      <c r="O29" s="20"/>
      <c r="P29" s="20"/>
      <c r="Q29" s="20"/>
      <c r="R29" s="20"/>
      <c r="S29" s="20"/>
      <c r="V29" s="8" t="s">
        <v>65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3" t="s">
        <v>37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3" t="s">
        <v>214</v>
      </c>
      <c r="W31">
        <f t="shared" si="0"/>
        <v>0</v>
      </c>
    </row>
    <row r="32" spans="3:23" x14ac:dyDescent="0.15">
      <c r="C32" s="1" t="s">
        <v>6</v>
      </c>
      <c r="D32" s="1">
        <v>2</v>
      </c>
      <c r="E32" s="1" t="s">
        <v>4</v>
      </c>
      <c r="F32" s="1">
        <v>1</v>
      </c>
      <c r="G32" s="1" t="s">
        <v>11</v>
      </c>
      <c r="I32" s="20" t="s">
        <v>249</v>
      </c>
      <c r="J32" s="20" t="s">
        <v>252</v>
      </c>
      <c r="K32" s="20" t="s">
        <v>253</v>
      </c>
      <c r="L32" s="20"/>
      <c r="M32" s="20"/>
      <c r="N32" s="20"/>
      <c r="O32" s="20"/>
      <c r="P32" s="20"/>
      <c r="Q32" s="20"/>
      <c r="R32" s="20"/>
      <c r="S32" s="20"/>
      <c r="V32" s="8" t="s">
        <v>148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13" t="s">
        <v>136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10" t="s">
        <v>51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13" t="s">
        <v>206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10" t="s">
        <v>219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9" t="s">
        <v>39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3" t="s">
        <v>96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9" t="s">
        <v>231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121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7" t="s">
        <v>182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0" t="s">
        <v>103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8" t="s">
        <v>183</v>
      </c>
      <c r="W43">
        <f t="shared" si="7"/>
        <v>0</v>
      </c>
    </row>
    <row r="44" spans="3:23" x14ac:dyDescent="0.15">
      <c r="V44" s="9" t="s">
        <v>59</v>
      </c>
      <c r="W44">
        <f t="shared" si="7"/>
        <v>0</v>
      </c>
    </row>
    <row r="45" spans="3:23" x14ac:dyDescent="0.15">
      <c r="V45" s="7" t="s">
        <v>168</v>
      </c>
      <c r="W45">
        <f t="shared" si="7"/>
        <v>0</v>
      </c>
    </row>
    <row r="46" spans="3:23" x14ac:dyDescent="0.15">
      <c r="V46" s="13" t="s">
        <v>113</v>
      </c>
      <c r="W46">
        <f t="shared" si="7"/>
        <v>0</v>
      </c>
    </row>
    <row r="47" spans="3:23" x14ac:dyDescent="0.15">
      <c r="V47" s="19" t="s">
        <v>128</v>
      </c>
      <c r="W47">
        <f t="shared" si="7"/>
        <v>0</v>
      </c>
    </row>
    <row r="48" spans="3:23" x14ac:dyDescent="0.15">
      <c r="V48" s="19" t="s">
        <v>126</v>
      </c>
      <c r="W48">
        <f t="shared" si="7"/>
        <v>0</v>
      </c>
    </row>
    <row r="49" spans="22:23" x14ac:dyDescent="0.15">
      <c r="V49" s="13" t="s">
        <v>115</v>
      </c>
      <c r="W49">
        <f t="shared" si="7"/>
        <v>0</v>
      </c>
    </row>
    <row r="50" spans="22:23" x14ac:dyDescent="0.15">
      <c r="V50" s="13" t="s">
        <v>118</v>
      </c>
      <c r="W50">
        <f t="shared" si="7"/>
        <v>0</v>
      </c>
    </row>
    <row r="51" spans="22:23" x14ac:dyDescent="0.15">
      <c r="V51" s="13" t="s">
        <v>71</v>
      </c>
      <c r="W51">
        <f t="shared" si="7"/>
        <v>0</v>
      </c>
    </row>
    <row r="52" spans="22:23" x14ac:dyDescent="0.15">
      <c r="V52" s="19" t="s">
        <v>81</v>
      </c>
      <c r="W52">
        <f t="shared" si="7"/>
        <v>0</v>
      </c>
    </row>
    <row r="53" spans="22:23" x14ac:dyDescent="0.15">
      <c r="V53" s="7" t="s">
        <v>43</v>
      </c>
      <c r="W53">
        <f t="shared" si="7"/>
        <v>0</v>
      </c>
    </row>
    <row r="54" spans="22:23" x14ac:dyDescent="0.15">
      <c r="V54" s="7" t="s">
        <v>44</v>
      </c>
      <c r="W54">
        <f t="shared" si="7"/>
        <v>0</v>
      </c>
    </row>
    <row r="55" spans="22:23" x14ac:dyDescent="0.15">
      <c r="V55" s="7" t="s">
        <v>28</v>
      </c>
      <c r="W55">
        <f t="shared" si="7"/>
        <v>0</v>
      </c>
    </row>
    <row r="56" spans="22:23" x14ac:dyDescent="0.15">
      <c r="V56" s="13" t="s">
        <v>122</v>
      </c>
      <c r="W56">
        <f t="shared" si="7"/>
        <v>0</v>
      </c>
    </row>
    <row r="57" spans="22:23" x14ac:dyDescent="0.15">
      <c r="V57" s="13" t="s">
        <v>123</v>
      </c>
      <c r="W57">
        <f t="shared" si="7"/>
        <v>0</v>
      </c>
    </row>
    <row r="58" spans="22:23" x14ac:dyDescent="0.15">
      <c r="V58" s="9" t="s">
        <v>125</v>
      </c>
      <c r="W58">
        <f t="shared" si="7"/>
        <v>0</v>
      </c>
    </row>
    <row r="59" spans="22:23" x14ac:dyDescent="0.15">
      <c r="V59" s="19" t="s">
        <v>64</v>
      </c>
      <c r="W59">
        <f t="shared" si="7"/>
        <v>0</v>
      </c>
    </row>
    <row r="60" spans="22:23" x14ac:dyDescent="0.15">
      <c r="V60" s="10" t="s">
        <v>129</v>
      </c>
      <c r="W60">
        <f t="shared" si="7"/>
        <v>0</v>
      </c>
    </row>
    <row r="61" spans="22:23" x14ac:dyDescent="0.15">
      <c r="V61" s="19" t="s">
        <v>130</v>
      </c>
      <c r="W61">
        <f t="shared" si="7"/>
        <v>0</v>
      </c>
    </row>
    <row r="62" spans="22:23" x14ac:dyDescent="0.15">
      <c r="V62" s="9" t="s">
        <v>32</v>
      </c>
      <c r="W62">
        <f t="shared" si="7"/>
        <v>0</v>
      </c>
    </row>
    <row r="63" spans="22:23" x14ac:dyDescent="0.15">
      <c r="V63" s="10" t="s">
        <v>89</v>
      </c>
      <c r="W63">
        <f t="shared" si="7"/>
        <v>0</v>
      </c>
    </row>
    <row r="64" spans="22:23" x14ac:dyDescent="0.15">
      <c r="V64" s="9" t="s">
        <v>30</v>
      </c>
      <c r="W64">
        <f t="shared" si="7"/>
        <v>0</v>
      </c>
    </row>
    <row r="65" spans="22:23" x14ac:dyDescent="0.15">
      <c r="V65" s="13" t="s">
        <v>42</v>
      </c>
      <c r="W65">
        <f t="shared" si="7"/>
        <v>0</v>
      </c>
    </row>
    <row r="66" spans="22:23" x14ac:dyDescent="0.15">
      <c r="V66" s="7" t="s">
        <v>29</v>
      </c>
      <c r="W66">
        <f t="shared" ref="W66:W97" si="8">COUNTIF($I$12:$U$999,V66)</f>
        <v>0</v>
      </c>
    </row>
    <row r="67" spans="22:23" x14ac:dyDescent="0.15">
      <c r="V67" s="13" t="s">
        <v>80</v>
      </c>
      <c r="W67">
        <f t="shared" si="8"/>
        <v>0</v>
      </c>
    </row>
    <row r="68" spans="22:23" x14ac:dyDescent="0.15">
      <c r="V68" s="13" t="s">
        <v>78</v>
      </c>
      <c r="W68">
        <f t="shared" si="8"/>
        <v>0</v>
      </c>
    </row>
    <row r="69" spans="22:23" x14ac:dyDescent="0.15">
      <c r="V69" s="10" t="s">
        <v>114</v>
      </c>
      <c r="W69">
        <f t="shared" si="8"/>
        <v>0</v>
      </c>
    </row>
    <row r="70" spans="22:23" x14ac:dyDescent="0.15">
      <c r="V70" s="10" t="s">
        <v>105</v>
      </c>
      <c r="W70">
        <f t="shared" si="8"/>
        <v>0</v>
      </c>
    </row>
    <row r="71" spans="22:23" x14ac:dyDescent="0.15">
      <c r="V71" s="9" t="s">
        <v>112</v>
      </c>
      <c r="W71">
        <f t="shared" si="8"/>
        <v>0</v>
      </c>
    </row>
    <row r="72" spans="22:23" x14ac:dyDescent="0.15">
      <c r="V72" s="19" t="s">
        <v>36</v>
      </c>
      <c r="W72">
        <f t="shared" si="8"/>
        <v>0</v>
      </c>
    </row>
    <row r="73" spans="22:23" x14ac:dyDescent="0.15">
      <c r="V73" s="19" t="s">
        <v>57</v>
      </c>
      <c r="W73">
        <f t="shared" si="8"/>
        <v>0</v>
      </c>
    </row>
    <row r="74" spans="22:23" x14ac:dyDescent="0.15">
      <c r="V74" s="7" t="s">
        <v>45</v>
      </c>
      <c r="W74">
        <f t="shared" si="8"/>
        <v>0</v>
      </c>
    </row>
    <row r="75" spans="22:23" x14ac:dyDescent="0.15">
      <c r="V75" s="13" t="s">
        <v>97</v>
      </c>
      <c r="W75">
        <f t="shared" si="8"/>
        <v>0</v>
      </c>
    </row>
    <row r="76" spans="22:23" x14ac:dyDescent="0.15">
      <c r="V76" s="10" t="s">
        <v>85</v>
      </c>
      <c r="W76">
        <f t="shared" si="8"/>
        <v>0</v>
      </c>
    </row>
    <row r="77" spans="22:23" x14ac:dyDescent="0.15">
      <c r="V77" s="10" t="s">
        <v>58</v>
      </c>
      <c r="W77">
        <f t="shared" si="8"/>
        <v>0</v>
      </c>
    </row>
    <row r="78" spans="22:23" x14ac:dyDescent="0.15">
      <c r="V78" s="7" t="s">
        <v>102</v>
      </c>
      <c r="W78">
        <f t="shared" si="8"/>
        <v>0</v>
      </c>
    </row>
    <row r="79" spans="22:23" x14ac:dyDescent="0.15">
      <c r="V79" s="19" t="s">
        <v>93</v>
      </c>
      <c r="W79">
        <f t="shared" si="8"/>
        <v>0</v>
      </c>
    </row>
    <row r="80" spans="22:23" x14ac:dyDescent="0.15">
      <c r="V80" s="13" t="s">
        <v>79</v>
      </c>
      <c r="W80">
        <f t="shared" si="8"/>
        <v>0</v>
      </c>
    </row>
    <row r="81" spans="22:23" x14ac:dyDescent="0.15">
      <c r="V81" s="9" t="s">
        <v>40</v>
      </c>
      <c r="W81">
        <f t="shared" si="8"/>
        <v>0</v>
      </c>
    </row>
    <row r="82" spans="22:23" x14ac:dyDescent="0.15">
      <c r="V82" s="8" t="s">
        <v>77</v>
      </c>
      <c r="W82">
        <f t="shared" si="8"/>
        <v>0</v>
      </c>
    </row>
    <row r="83" spans="22:23" x14ac:dyDescent="0.15">
      <c r="V83" s="8" t="s">
        <v>107</v>
      </c>
      <c r="W83">
        <f t="shared" si="8"/>
        <v>0</v>
      </c>
    </row>
    <row r="84" spans="22:23" x14ac:dyDescent="0.15">
      <c r="V84" s="8" t="s">
        <v>127</v>
      </c>
      <c r="W84">
        <f t="shared" si="8"/>
        <v>0</v>
      </c>
    </row>
    <row r="85" spans="22:23" x14ac:dyDescent="0.15">
      <c r="V85" s="13" t="s">
        <v>109</v>
      </c>
      <c r="W85">
        <f t="shared" si="8"/>
        <v>0</v>
      </c>
    </row>
    <row r="86" spans="22:23" x14ac:dyDescent="0.15">
      <c r="V86" s="7" t="s">
        <v>110</v>
      </c>
      <c r="W86">
        <f t="shared" si="8"/>
        <v>0</v>
      </c>
    </row>
    <row r="87" spans="22:23" x14ac:dyDescent="0.15">
      <c r="V87" s="13" t="s">
        <v>111</v>
      </c>
      <c r="W87">
        <f t="shared" si="8"/>
        <v>0</v>
      </c>
    </row>
    <row r="88" spans="22:23" x14ac:dyDescent="0.15">
      <c r="V88" s="9" t="s">
        <v>98</v>
      </c>
      <c r="W88">
        <f t="shared" si="8"/>
        <v>0</v>
      </c>
    </row>
    <row r="89" spans="22:23" x14ac:dyDescent="0.15">
      <c r="V89" s="19" t="s">
        <v>99</v>
      </c>
      <c r="W89">
        <f t="shared" si="8"/>
        <v>0</v>
      </c>
    </row>
    <row r="90" spans="22:23" x14ac:dyDescent="0.15">
      <c r="V90" s="10" t="s">
        <v>101</v>
      </c>
      <c r="W90">
        <f t="shared" si="8"/>
        <v>0</v>
      </c>
    </row>
    <row r="91" spans="22:23" x14ac:dyDescent="0.15">
      <c r="V91" s="8" t="s">
        <v>90</v>
      </c>
      <c r="W91">
        <f t="shared" si="8"/>
        <v>0</v>
      </c>
    </row>
    <row r="92" spans="22:23" x14ac:dyDescent="0.15">
      <c r="V92" s="7" t="s">
        <v>95</v>
      </c>
      <c r="W92">
        <f t="shared" si="8"/>
        <v>0</v>
      </c>
    </row>
    <row r="93" spans="22:23" x14ac:dyDescent="0.15">
      <c r="V93" s="9" t="s">
        <v>47</v>
      </c>
      <c r="W93">
        <f t="shared" si="8"/>
        <v>0</v>
      </c>
    </row>
    <row r="94" spans="22:23" x14ac:dyDescent="0.15">
      <c r="V94" s="19" t="s">
        <v>49</v>
      </c>
      <c r="W94">
        <f t="shared" si="8"/>
        <v>0</v>
      </c>
    </row>
    <row r="95" spans="22:23" x14ac:dyDescent="0.15">
      <c r="V95" s="7" t="s">
        <v>87</v>
      </c>
      <c r="W95">
        <f t="shared" si="8"/>
        <v>0</v>
      </c>
    </row>
    <row r="96" spans="22:23" x14ac:dyDescent="0.15">
      <c r="V96" s="8" t="s">
        <v>91</v>
      </c>
      <c r="W96">
        <f t="shared" si="8"/>
        <v>0</v>
      </c>
    </row>
    <row r="97" spans="22:23" x14ac:dyDescent="0.15">
      <c r="V97" s="7" t="s">
        <v>69</v>
      </c>
      <c r="W97">
        <f t="shared" si="8"/>
        <v>0</v>
      </c>
    </row>
    <row r="98" spans="22:23" x14ac:dyDescent="0.15">
      <c r="V98" s="9" t="s">
        <v>67</v>
      </c>
      <c r="W98">
        <f t="shared" ref="W98:W102" si="9">COUNTIF($I$12:$U$999,V98)</f>
        <v>0</v>
      </c>
    </row>
    <row r="99" spans="22:23" x14ac:dyDescent="0.15">
      <c r="V99" s="19" t="s">
        <v>56</v>
      </c>
      <c r="W99">
        <f t="shared" si="9"/>
        <v>0</v>
      </c>
    </row>
    <row r="100" spans="22:23" x14ac:dyDescent="0.15">
      <c r="V100" s="8" t="s">
        <v>82</v>
      </c>
      <c r="W100">
        <f t="shared" si="9"/>
        <v>0</v>
      </c>
    </row>
    <row r="101" spans="22:23" x14ac:dyDescent="0.15">
      <c r="V101" s="9" t="s">
        <v>124</v>
      </c>
      <c r="W101">
        <f t="shared" si="9"/>
        <v>0</v>
      </c>
    </row>
    <row r="102" spans="22:23" x14ac:dyDescent="0.15">
      <c r="W102">
        <f t="shared" si="9"/>
        <v>0</v>
      </c>
    </row>
  </sheetData>
  <sortState ref="V2:W104">
    <sortCondition descending="1" ref="W2:W104"/>
  </sortState>
  <mergeCells count="2">
    <mergeCell ref="Q1:R1"/>
    <mergeCell ref="C11:G11"/>
  </mergeCells>
  <phoneticPr fontId="1"/>
  <conditionalFormatting sqref="F2:F8">
    <cfRule type="cellIs" dxfId="173" priority="8" operator="equal">
      <formula>28</formula>
    </cfRule>
    <cfRule type="cellIs" dxfId="172" priority="9" operator="equal">
      <formula>1</formula>
    </cfRule>
  </conditionalFormatting>
  <conditionalFormatting sqref="F3:F8">
    <cfRule type="cellIs" dxfId="171" priority="7" operator="equal">
      <formula>2</formula>
    </cfRule>
  </conditionalFormatting>
  <conditionalFormatting sqref="C13:G42 J13:J14 K13:L13 J18:K19 L19:O19">
    <cfRule type="cellIs" dxfId="170" priority="1" operator="equal">
      <formula>"平井"</formula>
    </cfRule>
    <cfRule type="cellIs" dxfId="169" priority="2" operator="equal">
      <formula>"宇野"</formula>
    </cfRule>
    <cfRule type="cellIs" dxfId="168" priority="3" operator="equal">
      <formula>"今井"</formula>
    </cfRule>
    <cfRule type="cellIs" dxfId="167" priority="4" operator="equal">
      <formula>"菊地"</formula>
    </cfRule>
    <cfRule type="cellIs" dxfId="166" priority="5" operator="equal">
      <formula>"小林"</formula>
    </cfRule>
    <cfRule type="cellIs" dxfId="165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workbookViewId="0">
      <selection activeCell="I13" sqref="I13:O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315</v>
      </c>
      <c r="D1" s="28"/>
      <c r="E1" s="28"/>
      <c r="F1" s="28"/>
      <c r="G1" s="29"/>
      <c r="H1" s="29"/>
      <c r="Q1" s="55">
        <v>43821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8" t="s">
        <v>72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281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7" t="s">
        <v>74</v>
      </c>
      <c r="W3">
        <f t="shared" si="0"/>
        <v>4</v>
      </c>
    </row>
    <row r="4" spans="1:23" ht="15" thickTop="1" thickBot="1" x14ac:dyDescent="0.2">
      <c r="A4" s="30" t="s">
        <v>83</v>
      </c>
      <c r="B4" t="s">
        <v>282</v>
      </c>
      <c r="D4" s="1"/>
      <c r="F4" s="18">
        <v>1</v>
      </c>
      <c r="G4" s="17" t="s">
        <v>6</v>
      </c>
      <c r="H4" s="4">
        <f t="shared" ref="H4:H8" si="1">J4*3+K4</f>
        <v>12</v>
      </c>
      <c r="I4" s="4">
        <f t="shared" ref="I4:I8" si="2">J4+K4+L4</f>
        <v>6</v>
      </c>
      <c r="J4" s="5">
        <v>4</v>
      </c>
      <c r="K4" s="5"/>
      <c r="L4" s="5">
        <v>2</v>
      </c>
      <c r="M4" s="5">
        <f>F18+F21+F23+D24+F30+D32+F37+D26+D28+D35</f>
        <v>15</v>
      </c>
      <c r="N4" s="5">
        <f>D18+D21+D23+F24+F26+F28+D30+F32+D37+F35</f>
        <v>8</v>
      </c>
      <c r="O4" s="4">
        <f t="shared" ref="O4:O8" si="3">M4-N4</f>
        <v>7</v>
      </c>
      <c r="P4" s="6">
        <f t="shared" ref="P4:P8" si="4">H4/I4</f>
        <v>2</v>
      </c>
      <c r="Q4" s="6">
        <f t="shared" ref="Q4:Q8" si="5">M4/I4</f>
        <v>2.5</v>
      </c>
      <c r="R4" s="6">
        <f t="shared" ref="R4:R8" si="6">N4/I4</f>
        <v>1.3333333333333333</v>
      </c>
      <c r="V4" s="8" t="s">
        <v>55</v>
      </c>
      <c r="W4">
        <f t="shared" si="0"/>
        <v>4</v>
      </c>
    </row>
    <row r="5" spans="1:23" ht="15" thickTop="1" thickBot="1" x14ac:dyDescent="0.2">
      <c r="A5" s="30" t="s">
        <v>25</v>
      </c>
      <c r="B5" t="s">
        <v>283</v>
      </c>
      <c r="D5" s="1"/>
      <c r="F5" s="18">
        <v>2</v>
      </c>
      <c r="G5" s="17" t="s">
        <v>8</v>
      </c>
      <c r="H5" s="4">
        <f t="shared" si="1"/>
        <v>10</v>
      </c>
      <c r="I5" s="4">
        <f t="shared" si="2"/>
        <v>6</v>
      </c>
      <c r="J5" s="5">
        <v>3</v>
      </c>
      <c r="K5" s="5">
        <v>1</v>
      </c>
      <c r="L5" s="5">
        <v>2</v>
      </c>
      <c r="M5" s="5">
        <f>F14+D17+D19+D21+F25+F28+D29+F31+D33+F36</f>
        <v>9</v>
      </c>
      <c r="N5" s="5">
        <f>F17+F19+D25+F29+D36+F33+F21+D28+D31+D14</f>
        <v>8</v>
      </c>
      <c r="O5" s="4">
        <f t="shared" si="3"/>
        <v>1</v>
      </c>
      <c r="P5" s="6">
        <f t="shared" si="4"/>
        <v>1.6666666666666667</v>
      </c>
      <c r="Q5" s="6">
        <f t="shared" si="5"/>
        <v>1.5</v>
      </c>
      <c r="R5" s="6">
        <f t="shared" si="6"/>
        <v>1.3333333333333333</v>
      </c>
      <c r="V5" s="9" t="s">
        <v>31</v>
      </c>
      <c r="W5">
        <f t="shared" si="0"/>
        <v>3</v>
      </c>
    </row>
    <row r="6" spans="1:23" ht="15" thickTop="1" thickBot="1" x14ac:dyDescent="0.2">
      <c r="A6" s="30" t="s">
        <v>24</v>
      </c>
      <c r="B6" t="s">
        <v>284</v>
      </c>
      <c r="C6" s="1">
        <v>5</v>
      </c>
      <c r="D6" s="1"/>
      <c r="F6" s="18">
        <v>3</v>
      </c>
      <c r="G6" s="17" t="s">
        <v>9</v>
      </c>
      <c r="H6" s="4">
        <f t="shared" si="1"/>
        <v>10</v>
      </c>
      <c r="I6" s="4">
        <f t="shared" si="2"/>
        <v>6</v>
      </c>
      <c r="J6" s="5">
        <v>3</v>
      </c>
      <c r="K6" s="5">
        <v>1</v>
      </c>
      <c r="L6" s="5">
        <v>2</v>
      </c>
      <c r="M6" s="5">
        <f>F13+D14+D16+D18+F20+D22+F26+F29+D34+F38</f>
        <v>6</v>
      </c>
      <c r="N6" s="5">
        <f>F14+D13+F16+F18+D20+F22+D29+F34+D26+D38</f>
        <v>7</v>
      </c>
      <c r="O6" s="4">
        <f t="shared" si="3"/>
        <v>-1</v>
      </c>
      <c r="P6" s="6">
        <f t="shared" si="4"/>
        <v>1.6666666666666667</v>
      </c>
      <c r="Q6" s="6">
        <f t="shared" si="5"/>
        <v>1</v>
      </c>
      <c r="R6" s="6">
        <f t="shared" si="6"/>
        <v>1.1666666666666667</v>
      </c>
      <c r="V6" s="8" t="s">
        <v>84</v>
      </c>
      <c r="W6">
        <f t="shared" si="0"/>
        <v>3</v>
      </c>
    </row>
    <row r="7" spans="1:23" ht="15" thickTop="1" thickBot="1" x14ac:dyDescent="0.2">
      <c r="A7" s="30" t="s">
        <v>70</v>
      </c>
      <c r="B7" t="s">
        <v>285</v>
      </c>
      <c r="C7" s="1">
        <v>4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10" t="s">
        <v>54</v>
      </c>
      <c r="W7">
        <f t="shared" si="0"/>
        <v>2</v>
      </c>
    </row>
    <row r="8" spans="1:23" ht="15" thickTop="1" thickBot="1" x14ac:dyDescent="0.2">
      <c r="A8" s="30" t="s">
        <v>70</v>
      </c>
      <c r="B8" t="s">
        <v>286</v>
      </c>
      <c r="C8" s="1">
        <v>4</v>
      </c>
      <c r="D8" s="1"/>
      <c r="F8" s="18">
        <v>4</v>
      </c>
      <c r="G8" s="17" t="s">
        <v>11</v>
      </c>
      <c r="H8" s="4">
        <f t="shared" si="1"/>
        <v>2</v>
      </c>
      <c r="I8" s="4">
        <f t="shared" si="2"/>
        <v>6</v>
      </c>
      <c r="J8" s="5"/>
      <c r="K8" s="5">
        <v>2</v>
      </c>
      <c r="L8" s="5">
        <v>4</v>
      </c>
      <c r="M8" s="5">
        <f>D13+D15+F17+F22+D23+D25+F27+F32+D41+F42</f>
        <v>6</v>
      </c>
      <c r="N8" s="5">
        <f>F13+F15+D17+D22+F23+F25+D27+F41+D42+D32</f>
        <v>13</v>
      </c>
      <c r="O8" s="4">
        <f t="shared" si="3"/>
        <v>-7</v>
      </c>
      <c r="P8" s="6">
        <f t="shared" si="4"/>
        <v>0.33333333333333331</v>
      </c>
      <c r="Q8" s="6">
        <f t="shared" si="5"/>
        <v>1</v>
      </c>
      <c r="R8" s="6">
        <f t="shared" si="6"/>
        <v>2.1666666666666665</v>
      </c>
      <c r="V8" s="10" t="s">
        <v>136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9" t="s">
        <v>132</v>
      </c>
      <c r="W9">
        <f t="shared" si="0"/>
        <v>2</v>
      </c>
    </row>
    <row r="10" spans="1:23" x14ac:dyDescent="0.15">
      <c r="A10" s="15"/>
      <c r="B10" s="15"/>
      <c r="V10" s="9" t="s">
        <v>38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9" t="s">
        <v>204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10" t="s">
        <v>41</v>
      </c>
      <c r="W12">
        <f t="shared" si="0"/>
        <v>1</v>
      </c>
    </row>
    <row r="13" spans="1:23" x14ac:dyDescent="0.15">
      <c r="C13" s="1" t="s">
        <v>11</v>
      </c>
      <c r="D13" s="1">
        <v>0</v>
      </c>
      <c r="E13" s="1" t="s">
        <v>4</v>
      </c>
      <c r="F13" s="1">
        <v>0</v>
      </c>
      <c r="G13" s="1" t="s">
        <v>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8" t="s">
        <v>60</v>
      </c>
      <c r="W13">
        <f t="shared" si="0"/>
        <v>1</v>
      </c>
    </row>
    <row r="14" spans="1:23" x14ac:dyDescent="0.15">
      <c r="C14" s="1" t="s">
        <v>9</v>
      </c>
      <c r="D14" s="1">
        <v>1</v>
      </c>
      <c r="E14" s="1" t="s">
        <v>4</v>
      </c>
      <c r="F14" s="1">
        <v>0</v>
      </c>
      <c r="G14" s="1" t="s">
        <v>8</v>
      </c>
      <c r="I14" s="20" t="s">
        <v>271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7" t="s">
        <v>34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29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3" t="s">
        <v>97</v>
      </c>
      <c r="W16">
        <f t="shared" si="0"/>
        <v>1</v>
      </c>
    </row>
    <row r="17" spans="3:23" x14ac:dyDescent="0.15">
      <c r="C17" s="1" t="s">
        <v>8</v>
      </c>
      <c r="D17" s="1">
        <v>2</v>
      </c>
      <c r="E17" s="1" t="s">
        <v>4</v>
      </c>
      <c r="F17" s="1">
        <v>2</v>
      </c>
      <c r="G17" s="1" t="s">
        <v>11</v>
      </c>
      <c r="I17" s="20" t="s">
        <v>31</v>
      </c>
      <c r="J17" s="20" t="s">
        <v>264</v>
      </c>
      <c r="K17" s="20" t="s">
        <v>265</v>
      </c>
      <c r="L17" s="20" t="s">
        <v>265</v>
      </c>
      <c r="M17" s="20"/>
      <c r="N17" s="20"/>
      <c r="O17" s="20"/>
      <c r="P17" s="20"/>
      <c r="Q17" s="20"/>
      <c r="R17" s="20"/>
      <c r="S17" s="20"/>
      <c r="V17" s="10" t="s">
        <v>263</v>
      </c>
      <c r="W17">
        <f t="shared" si="0"/>
        <v>1</v>
      </c>
    </row>
    <row r="18" spans="3:23" x14ac:dyDescent="0.15">
      <c r="C18" s="1" t="s">
        <v>9</v>
      </c>
      <c r="D18" s="1">
        <v>0</v>
      </c>
      <c r="E18" s="1" t="s">
        <v>4</v>
      </c>
      <c r="F18" s="1">
        <v>3</v>
      </c>
      <c r="G18" s="1" t="s">
        <v>6</v>
      </c>
      <c r="I18" s="20" t="s">
        <v>268</v>
      </c>
      <c r="J18" s="20" t="s">
        <v>268</v>
      </c>
      <c r="K18" s="20" t="s">
        <v>262</v>
      </c>
      <c r="L18" s="20"/>
      <c r="M18" s="20"/>
      <c r="N18" s="20"/>
      <c r="O18" s="20"/>
      <c r="P18" s="20"/>
      <c r="Q18" s="20"/>
      <c r="R18" s="20"/>
      <c r="S18" s="20"/>
      <c r="V18" s="8" t="s">
        <v>273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97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8" t="s">
        <v>75</v>
      </c>
      <c r="W20">
        <f t="shared" si="0"/>
        <v>0</v>
      </c>
    </row>
    <row r="21" spans="3:23" x14ac:dyDescent="0.15">
      <c r="C21" s="1" t="s">
        <v>8</v>
      </c>
      <c r="D21" s="1">
        <v>3</v>
      </c>
      <c r="E21" s="1" t="s">
        <v>4</v>
      </c>
      <c r="F21" s="1">
        <v>1</v>
      </c>
      <c r="G21" s="1" t="s">
        <v>6</v>
      </c>
      <c r="H21" s="1"/>
      <c r="I21" s="20" t="s">
        <v>277</v>
      </c>
      <c r="J21" s="20" t="s">
        <v>278</v>
      </c>
      <c r="K21" s="20" t="s">
        <v>279</v>
      </c>
      <c r="L21" s="20" t="s">
        <v>280</v>
      </c>
      <c r="M21" s="20"/>
      <c r="N21" s="20"/>
      <c r="O21" s="20"/>
      <c r="P21" s="20"/>
      <c r="Q21" s="20"/>
      <c r="R21" s="20"/>
      <c r="S21" s="20"/>
      <c r="V21" s="10" t="s">
        <v>92</v>
      </c>
      <c r="W21">
        <f t="shared" si="0"/>
        <v>0</v>
      </c>
    </row>
    <row r="22" spans="3:23" x14ac:dyDescent="0.15">
      <c r="C22" s="1" t="s">
        <v>9</v>
      </c>
      <c r="D22" s="1">
        <v>2</v>
      </c>
      <c r="E22" s="1" t="s">
        <v>4</v>
      </c>
      <c r="F22" s="1">
        <v>1</v>
      </c>
      <c r="G22" s="1" t="s">
        <v>11</v>
      </c>
      <c r="I22" s="20" t="s">
        <v>266</v>
      </c>
      <c r="J22" s="20" t="s">
        <v>267</v>
      </c>
      <c r="K22" s="20" t="s">
        <v>29</v>
      </c>
      <c r="L22" s="20"/>
      <c r="M22" s="20"/>
      <c r="N22" s="20"/>
      <c r="O22" s="20"/>
      <c r="P22" s="20"/>
      <c r="Q22" s="20"/>
      <c r="R22" s="20"/>
      <c r="S22" s="20"/>
      <c r="V22" s="10" t="s">
        <v>200</v>
      </c>
      <c r="W22">
        <f t="shared" si="0"/>
        <v>0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3</v>
      </c>
      <c r="G23" s="1" t="s">
        <v>6</v>
      </c>
      <c r="I23" s="20" t="s">
        <v>275</v>
      </c>
      <c r="J23" s="20" t="s">
        <v>262</v>
      </c>
      <c r="K23" s="20" t="s">
        <v>268</v>
      </c>
      <c r="L23" s="20" t="s">
        <v>276</v>
      </c>
      <c r="M23" s="20"/>
      <c r="N23" s="20"/>
      <c r="O23" s="20"/>
      <c r="P23" s="20"/>
      <c r="Q23" s="20"/>
      <c r="R23" s="20"/>
      <c r="S23" s="20"/>
      <c r="V23" s="7" t="s">
        <v>53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t="s">
        <v>68</v>
      </c>
      <c r="W24">
        <f t="shared" si="0"/>
        <v>0</v>
      </c>
    </row>
    <row r="25" spans="3:23" x14ac:dyDescent="0.15">
      <c r="C25" s="1" t="s">
        <v>11</v>
      </c>
      <c r="D25" s="1">
        <v>0</v>
      </c>
      <c r="E25" s="1" t="s">
        <v>4</v>
      </c>
      <c r="F25" s="1">
        <v>2</v>
      </c>
      <c r="G25" s="1" t="s">
        <v>8</v>
      </c>
      <c r="I25" s="20" t="s">
        <v>274</v>
      </c>
      <c r="J25" s="20" t="s">
        <v>204</v>
      </c>
      <c r="K25" s="20"/>
      <c r="L25" s="20"/>
      <c r="M25" s="20"/>
      <c r="N25" s="20"/>
      <c r="O25" s="20"/>
      <c r="P25" s="20"/>
      <c r="Q25" s="20"/>
      <c r="R25" s="20"/>
      <c r="S25" s="20"/>
      <c r="V25" s="9" t="s">
        <v>221</v>
      </c>
      <c r="W25">
        <f t="shared" si="0"/>
        <v>0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2</v>
      </c>
      <c r="G26" s="1" t="s">
        <v>9</v>
      </c>
      <c r="I26" s="20" t="s">
        <v>260</v>
      </c>
      <c r="J26" s="20" t="s">
        <v>261</v>
      </c>
      <c r="K26" s="20" t="s">
        <v>262</v>
      </c>
      <c r="L26" s="20"/>
      <c r="M26" s="20"/>
      <c r="N26" s="20"/>
      <c r="O26" s="20"/>
      <c r="P26" s="20"/>
      <c r="Q26" s="20"/>
      <c r="R26" s="20"/>
      <c r="S26" s="20"/>
      <c r="V26" s="10" t="s">
        <v>66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8" t="s">
        <v>236</v>
      </c>
      <c r="W27">
        <f t="shared" si="0"/>
        <v>0</v>
      </c>
    </row>
    <row r="28" spans="3:23" x14ac:dyDescent="0.15">
      <c r="C28" s="1" t="s">
        <v>6</v>
      </c>
      <c r="D28" s="1">
        <v>3</v>
      </c>
      <c r="E28" s="1" t="s">
        <v>4</v>
      </c>
      <c r="F28" s="1">
        <v>0</v>
      </c>
      <c r="G28" s="1" t="s">
        <v>8</v>
      </c>
      <c r="I28" s="20" t="s">
        <v>268</v>
      </c>
      <c r="J28" s="20" t="s">
        <v>269</v>
      </c>
      <c r="K28" s="20" t="s">
        <v>270</v>
      </c>
      <c r="L28" s="20"/>
      <c r="M28" s="20"/>
      <c r="N28" s="20"/>
      <c r="O28" s="20"/>
      <c r="P28" s="20"/>
      <c r="Q28" s="20"/>
      <c r="R28" s="20"/>
      <c r="S28" s="20"/>
      <c r="V28" s="9" t="s">
        <v>86</v>
      </c>
      <c r="W28">
        <f t="shared" si="0"/>
        <v>0</v>
      </c>
    </row>
    <row r="29" spans="3:23" x14ac:dyDescent="0.15">
      <c r="C29" s="1" t="s">
        <v>8</v>
      </c>
      <c r="D29" s="1">
        <v>2</v>
      </c>
      <c r="E29" s="1" t="s">
        <v>4</v>
      </c>
      <c r="F29" s="1">
        <v>1</v>
      </c>
      <c r="G29" s="1" t="s">
        <v>9</v>
      </c>
      <c r="I29" s="20" t="s">
        <v>38</v>
      </c>
      <c r="J29" s="20" t="s">
        <v>271</v>
      </c>
      <c r="K29" s="20" t="s">
        <v>272</v>
      </c>
      <c r="L29" s="20"/>
      <c r="M29" s="20"/>
      <c r="N29" s="20"/>
      <c r="O29" s="20"/>
      <c r="P29" s="20"/>
      <c r="Q29" s="20"/>
      <c r="R29" s="20"/>
      <c r="S29" s="20"/>
      <c r="V29" s="7" t="s">
        <v>27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9" t="s">
        <v>100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13" t="s">
        <v>86</v>
      </c>
      <c r="W31">
        <f t="shared" si="0"/>
        <v>0</v>
      </c>
    </row>
    <row r="32" spans="3:23" x14ac:dyDescent="0.15">
      <c r="C32" s="1" t="s">
        <v>6</v>
      </c>
      <c r="D32" s="1">
        <v>4</v>
      </c>
      <c r="E32" s="1" t="s">
        <v>4</v>
      </c>
      <c r="F32" s="1">
        <v>2</v>
      </c>
      <c r="G32" s="1" t="s">
        <v>11</v>
      </c>
      <c r="I32" s="20" t="s">
        <v>273</v>
      </c>
      <c r="J32" s="20" t="s">
        <v>84</v>
      </c>
      <c r="K32" s="20" t="s">
        <v>72</v>
      </c>
      <c r="L32" s="20" t="s">
        <v>262</v>
      </c>
      <c r="M32" s="20" t="s">
        <v>265</v>
      </c>
      <c r="N32" s="20" t="s">
        <v>265</v>
      </c>
      <c r="O32" s="20"/>
      <c r="P32" s="20"/>
      <c r="Q32" s="20"/>
      <c r="R32" s="20"/>
      <c r="S32" s="20"/>
      <c r="V32" s="13" t="s">
        <v>63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8" t="s">
        <v>62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7" t="s">
        <v>50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8" t="s">
        <v>65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13" t="s">
        <v>37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13" t="s">
        <v>213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8" t="s">
        <v>148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0" t="s">
        <v>51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3" t="s">
        <v>206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10" t="s">
        <v>217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9" t="s">
        <v>39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3" t="s">
        <v>96</v>
      </c>
      <c r="W43">
        <f t="shared" si="7"/>
        <v>0</v>
      </c>
    </row>
    <row r="44" spans="3:23" x14ac:dyDescent="0.15">
      <c r="V44" s="9" t="s">
        <v>216</v>
      </c>
      <c r="W44">
        <f t="shared" si="7"/>
        <v>0</v>
      </c>
    </row>
    <row r="45" spans="3:23" x14ac:dyDescent="0.15">
      <c r="V45" s="10" t="s">
        <v>121</v>
      </c>
      <c r="W45">
        <f t="shared" si="7"/>
        <v>0</v>
      </c>
    </row>
    <row r="46" spans="3:23" x14ac:dyDescent="0.15">
      <c r="V46" s="7" t="s">
        <v>181</v>
      </c>
      <c r="W46">
        <f t="shared" si="7"/>
        <v>0</v>
      </c>
    </row>
    <row r="47" spans="3:23" x14ac:dyDescent="0.15">
      <c r="V47" s="10" t="s">
        <v>103</v>
      </c>
      <c r="W47">
        <f t="shared" si="7"/>
        <v>0</v>
      </c>
    </row>
    <row r="48" spans="3:23" x14ac:dyDescent="0.15">
      <c r="V48" s="8" t="s">
        <v>179</v>
      </c>
      <c r="W48">
        <f t="shared" si="7"/>
        <v>0</v>
      </c>
    </row>
    <row r="49" spans="22:23" x14ac:dyDescent="0.15">
      <c r="V49" s="9" t="s">
        <v>59</v>
      </c>
      <c r="W49">
        <f t="shared" si="7"/>
        <v>0</v>
      </c>
    </row>
    <row r="50" spans="22:23" x14ac:dyDescent="0.15">
      <c r="V50" s="7" t="s">
        <v>166</v>
      </c>
      <c r="W50">
        <f t="shared" si="7"/>
        <v>0</v>
      </c>
    </row>
    <row r="51" spans="22:23" x14ac:dyDescent="0.15">
      <c r="V51" s="13" t="s">
        <v>113</v>
      </c>
      <c r="W51">
        <f t="shared" si="7"/>
        <v>0</v>
      </c>
    </row>
    <row r="52" spans="22:23" x14ac:dyDescent="0.15">
      <c r="V52" s="19" t="s">
        <v>128</v>
      </c>
      <c r="W52">
        <f t="shared" si="7"/>
        <v>0</v>
      </c>
    </row>
    <row r="53" spans="22:23" x14ac:dyDescent="0.15">
      <c r="V53" s="19" t="s">
        <v>126</v>
      </c>
      <c r="W53">
        <f t="shared" si="7"/>
        <v>0</v>
      </c>
    </row>
    <row r="54" spans="22:23" x14ac:dyDescent="0.15">
      <c r="V54" s="13" t="s">
        <v>115</v>
      </c>
      <c r="W54">
        <f t="shared" si="7"/>
        <v>0</v>
      </c>
    </row>
    <row r="55" spans="22:23" x14ac:dyDescent="0.15">
      <c r="V55" s="13" t="s">
        <v>118</v>
      </c>
      <c r="W55">
        <f t="shared" si="7"/>
        <v>0</v>
      </c>
    </row>
    <row r="56" spans="22:23" x14ac:dyDescent="0.15">
      <c r="V56" s="13" t="s">
        <v>71</v>
      </c>
      <c r="W56">
        <f t="shared" si="7"/>
        <v>0</v>
      </c>
    </row>
    <row r="57" spans="22:23" x14ac:dyDescent="0.15">
      <c r="V57" s="19" t="s">
        <v>81</v>
      </c>
      <c r="W57">
        <f t="shared" si="7"/>
        <v>0</v>
      </c>
    </row>
    <row r="58" spans="22:23" x14ac:dyDescent="0.15">
      <c r="V58" s="7" t="s">
        <v>43</v>
      </c>
      <c r="W58">
        <f t="shared" si="7"/>
        <v>0</v>
      </c>
    </row>
    <row r="59" spans="22:23" x14ac:dyDescent="0.15">
      <c r="V59" s="7" t="s">
        <v>44</v>
      </c>
      <c r="W59">
        <f t="shared" si="7"/>
        <v>0</v>
      </c>
    </row>
    <row r="60" spans="22:23" x14ac:dyDescent="0.15">
      <c r="V60" s="7" t="s">
        <v>28</v>
      </c>
      <c r="W60">
        <f t="shared" si="7"/>
        <v>0</v>
      </c>
    </row>
    <row r="61" spans="22:23" x14ac:dyDescent="0.15">
      <c r="V61" s="13" t="s">
        <v>122</v>
      </c>
      <c r="W61">
        <f t="shared" si="7"/>
        <v>0</v>
      </c>
    </row>
    <row r="62" spans="22:23" x14ac:dyDescent="0.15">
      <c r="V62" s="13" t="s">
        <v>123</v>
      </c>
      <c r="W62">
        <f t="shared" si="7"/>
        <v>0</v>
      </c>
    </row>
    <row r="63" spans="22:23" x14ac:dyDescent="0.15">
      <c r="V63" s="9" t="s">
        <v>125</v>
      </c>
      <c r="W63">
        <f t="shared" si="7"/>
        <v>0</v>
      </c>
    </row>
    <row r="64" spans="22:23" x14ac:dyDescent="0.15">
      <c r="V64" s="19" t="s">
        <v>64</v>
      </c>
      <c r="W64">
        <f t="shared" si="7"/>
        <v>0</v>
      </c>
    </row>
    <row r="65" spans="22:23" x14ac:dyDescent="0.15">
      <c r="V65" s="10" t="s">
        <v>129</v>
      </c>
      <c r="W65">
        <f t="shared" si="7"/>
        <v>0</v>
      </c>
    </row>
    <row r="66" spans="22:23" x14ac:dyDescent="0.15">
      <c r="V66" s="19" t="s">
        <v>130</v>
      </c>
      <c r="W66">
        <f t="shared" ref="W66:W97" si="8">COUNTIF($I$12:$U$999,V66)</f>
        <v>0</v>
      </c>
    </row>
    <row r="67" spans="22:23" x14ac:dyDescent="0.15">
      <c r="V67" s="9" t="s">
        <v>32</v>
      </c>
      <c r="W67">
        <f t="shared" si="8"/>
        <v>0</v>
      </c>
    </row>
    <row r="68" spans="22:23" x14ac:dyDescent="0.15">
      <c r="V68" s="10" t="s">
        <v>89</v>
      </c>
      <c r="W68">
        <f t="shared" si="8"/>
        <v>0</v>
      </c>
    </row>
    <row r="69" spans="22:23" x14ac:dyDescent="0.15">
      <c r="V69" s="9" t="s">
        <v>30</v>
      </c>
      <c r="W69">
        <f t="shared" si="8"/>
        <v>0</v>
      </c>
    </row>
    <row r="70" spans="22:23" x14ac:dyDescent="0.15">
      <c r="V70" s="13" t="s">
        <v>42</v>
      </c>
      <c r="W70">
        <f t="shared" si="8"/>
        <v>0</v>
      </c>
    </row>
    <row r="71" spans="22:23" x14ac:dyDescent="0.15">
      <c r="V71" s="13" t="s">
        <v>80</v>
      </c>
      <c r="W71">
        <f t="shared" si="8"/>
        <v>0</v>
      </c>
    </row>
    <row r="72" spans="22:23" x14ac:dyDescent="0.15">
      <c r="V72" s="13" t="s">
        <v>78</v>
      </c>
      <c r="W72">
        <f t="shared" si="8"/>
        <v>0</v>
      </c>
    </row>
    <row r="73" spans="22:23" x14ac:dyDescent="0.15">
      <c r="V73" s="10" t="s">
        <v>114</v>
      </c>
      <c r="W73">
        <f t="shared" si="8"/>
        <v>0</v>
      </c>
    </row>
    <row r="74" spans="22:23" x14ac:dyDescent="0.15">
      <c r="V74" s="10" t="s">
        <v>105</v>
      </c>
      <c r="W74">
        <f t="shared" si="8"/>
        <v>0</v>
      </c>
    </row>
    <row r="75" spans="22:23" x14ac:dyDescent="0.15">
      <c r="V75" s="9" t="s">
        <v>112</v>
      </c>
      <c r="W75">
        <f t="shared" si="8"/>
        <v>0</v>
      </c>
    </row>
    <row r="76" spans="22:23" x14ac:dyDescent="0.15">
      <c r="V76" s="19" t="s">
        <v>36</v>
      </c>
      <c r="W76">
        <f t="shared" si="8"/>
        <v>0</v>
      </c>
    </row>
    <row r="77" spans="22:23" x14ac:dyDescent="0.15">
      <c r="V77" s="19" t="s">
        <v>57</v>
      </c>
      <c r="W77">
        <f t="shared" si="8"/>
        <v>0</v>
      </c>
    </row>
    <row r="78" spans="22:23" x14ac:dyDescent="0.15">
      <c r="V78" s="7" t="s">
        <v>45</v>
      </c>
      <c r="W78">
        <f t="shared" si="8"/>
        <v>0</v>
      </c>
    </row>
    <row r="79" spans="22:23" x14ac:dyDescent="0.15">
      <c r="V79" s="10" t="s">
        <v>85</v>
      </c>
      <c r="W79">
        <f t="shared" si="8"/>
        <v>0</v>
      </c>
    </row>
    <row r="80" spans="22:23" x14ac:dyDescent="0.15">
      <c r="V80" s="10" t="s">
        <v>58</v>
      </c>
      <c r="W80">
        <f t="shared" si="8"/>
        <v>0</v>
      </c>
    </row>
    <row r="81" spans="22:23" x14ac:dyDescent="0.15">
      <c r="V81" s="7" t="s">
        <v>102</v>
      </c>
      <c r="W81">
        <f t="shared" si="8"/>
        <v>0</v>
      </c>
    </row>
    <row r="82" spans="22:23" x14ac:dyDescent="0.15">
      <c r="V82" s="19" t="s">
        <v>93</v>
      </c>
      <c r="W82">
        <f t="shared" si="8"/>
        <v>0</v>
      </c>
    </row>
    <row r="83" spans="22:23" x14ac:dyDescent="0.15">
      <c r="V83" s="13" t="s">
        <v>79</v>
      </c>
      <c r="W83">
        <f t="shared" si="8"/>
        <v>0</v>
      </c>
    </row>
    <row r="84" spans="22:23" x14ac:dyDescent="0.15">
      <c r="V84" s="9" t="s">
        <v>40</v>
      </c>
      <c r="W84">
        <f t="shared" si="8"/>
        <v>0</v>
      </c>
    </row>
    <row r="85" spans="22:23" x14ac:dyDescent="0.15">
      <c r="V85" s="8" t="s">
        <v>77</v>
      </c>
      <c r="W85">
        <f t="shared" si="8"/>
        <v>0</v>
      </c>
    </row>
    <row r="86" spans="22:23" x14ac:dyDescent="0.15">
      <c r="V86" s="8" t="s">
        <v>107</v>
      </c>
      <c r="W86">
        <f t="shared" si="8"/>
        <v>0</v>
      </c>
    </row>
    <row r="87" spans="22:23" x14ac:dyDescent="0.15">
      <c r="V87" s="8" t="s">
        <v>127</v>
      </c>
      <c r="W87">
        <f t="shared" si="8"/>
        <v>0</v>
      </c>
    </row>
    <row r="88" spans="22:23" x14ac:dyDescent="0.15">
      <c r="V88" s="13" t="s">
        <v>109</v>
      </c>
      <c r="W88">
        <f t="shared" si="8"/>
        <v>0</v>
      </c>
    </row>
    <row r="89" spans="22:23" x14ac:dyDescent="0.15">
      <c r="V89" s="7" t="s">
        <v>110</v>
      </c>
      <c r="W89">
        <f t="shared" si="8"/>
        <v>0</v>
      </c>
    </row>
    <row r="90" spans="22:23" x14ac:dyDescent="0.15">
      <c r="V90" s="13" t="s">
        <v>111</v>
      </c>
      <c r="W90">
        <f t="shared" si="8"/>
        <v>0</v>
      </c>
    </row>
    <row r="91" spans="22:23" x14ac:dyDescent="0.15">
      <c r="V91" s="9" t="s">
        <v>98</v>
      </c>
      <c r="W91">
        <f t="shared" si="8"/>
        <v>0</v>
      </c>
    </row>
    <row r="92" spans="22:23" x14ac:dyDescent="0.15">
      <c r="V92" s="19" t="s">
        <v>99</v>
      </c>
      <c r="W92">
        <f t="shared" si="8"/>
        <v>0</v>
      </c>
    </row>
    <row r="93" spans="22:23" x14ac:dyDescent="0.15">
      <c r="V93" s="10" t="s">
        <v>101</v>
      </c>
      <c r="W93">
        <f t="shared" si="8"/>
        <v>0</v>
      </c>
    </row>
    <row r="94" spans="22:23" x14ac:dyDescent="0.15">
      <c r="V94" s="8" t="s">
        <v>90</v>
      </c>
      <c r="W94">
        <f t="shared" si="8"/>
        <v>0</v>
      </c>
    </row>
    <row r="95" spans="22:23" x14ac:dyDescent="0.15">
      <c r="V95" s="7" t="s">
        <v>95</v>
      </c>
      <c r="W95">
        <f t="shared" si="8"/>
        <v>0</v>
      </c>
    </row>
    <row r="96" spans="22:23" x14ac:dyDescent="0.15">
      <c r="V96" s="9" t="s">
        <v>47</v>
      </c>
      <c r="W96">
        <f t="shared" si="8"/>
        <v>0</v>
      </c>
    </row>
    <row r="97" spans="22:23" x14ac:dyDescent="0.15">
      <c r="V97" s="19" t="s">
        <v>49</v>
      </c>
      <c r="W97">
        <f t="shared" si="8"/>
        <v>0</v>
      </c>
    </row>
    <row r="98" spans="22:23" x14ac:dyDescent="0.15">
      <c r="V98" s="7" t="s">
        <v>87</v>
      </c>
      <c r="W98">
        <f t="shared" ref="W98:W107" si="9">COUNTIF($I$12:$U$999,V98)</f>
        <v>0</v>
      </c>
    </row>
    <row r="99" spans="22:23" x14ac:dyDescent="0.15">
      <c r="V99" s="8" t="s">
        <v>91</v>
      </c>
      <c r="W99">
        <f t="shared" si="9"/>
        <v>0</v>
      </c>
    </row>
    <row r="100" spans="22:23" x14ac:dyDescent="0.15">
      <c r="V100" s="7" t="s">
        <v>69</v>
      </c>
      <c r="W100">
        <f t="shared" si="9"/>
        <v>0</v>
      </c>
    </row>
    <row r="101" spans="22:23" x14ac:dyDescent="0.15">
      <c r="V101" s="9" t="s">
        <v>67</v>
      </c>
      <c r="W101">
        <f t="shared" si="9"/>
        <v>0</v>
      </c>
    </row>
    <row r="102" spans="22:23" x14ac:dyDescent="0.15">
      <c r="V102" s="19" t="s">
        <v>56</v>
      </c>
      <c r="W102">
        <f t="shared" si="9"/>
        <v>0</v>
      </c>
    </row>
    <row r="103" spans="22:23" x14ac:dyDescent="0.15">
      <c r="V103" s="8" t="s">
        <v>82</v>
      </c>
      <c r="W103">
        <f t="shared" si="9"/>
        <v>0</v>
      </c>
    </row>
    <row r="104" spans="22:23" x14ac:dyDescent="0.15">
      <c r="V104" s="9" t="s">
        <v>124</v>
      </c>
      <c r="W104">
        <f t="shared" si="9"/>
        <v>0</v>
      </c>
    </row>
    <row r="105" spans="22:23" x14ac:dyDescent="0.15">
      <c r="W105">
        <f t="shared" si="9"/>
        <v>0</v>
      </c>
    </row>
    <row r="106" spans="22:23" x14ac:dyDescent="0.15">
      <c r="W106">
        <f t="shared" si="9"/>
        <v>0</v>
      </c>
    </row>
    <row r="107" spans="22:23" x14ac:dyDescent="0.15">
      <c r="W107">
        <f t="shared" si="9"/>
        <v>0</v>
      </c>
    </row>
  </sheetData>
  <mergeCells count="2">
    <mergeCell ref="Q1:R1"/>
    <mergeCell ref="C11:G11"/>
  </mergeCells>
  <phoneticPr fontId="1"/>
  <conditionalFormatting sqref="F2:F8">
    <cfRule type="cellIs" dxfId="164" priority="8" operator="equal">
      <formula>28</formula>
    </cfRule>
    <cfRule type="cellIs" dxfId="163" priority="9" operator="equal">
      <formula>1</formula>
    </cfRule>
  </conditionalFormatting>
  <conditionalFormatting sqref="F3:F8">
    <cfRule type="cellIs" dxfId="162" priority="7" operator="equal">
      <formula>2</formula>
    </cfRule>
  </conditionalFormatting>
  <conditionalFormatting sqref="C13:G42 J13:J14 K13:L13 J18:K19 L19:O19">
    <cfRule type="cellIs" dxfId="161" priority="1" operator="equal">
      <formula>"平井"</formula>
    </cfRule>
    <cfRule type="cellIs" dxfId="160" priority="2" operator="equal">
      <formula>"宇野"</formula>
    </cfRule>
    <cfRule type="cellIs" dxfId="159" priority="3" operator="equal">
      <formula>"今井"</formula>
    </cfRule>
    <cfRule type="cellIs" dxfId="158" priority="4" operator="equal">
      <formula>"菊地"</formula>
    </cfRule>
    <cfRule type="cellIs" dxfId="157" priority="5" operator="equal">
      <formula>"小林"</formula>
    </cfRule>
    <cfRule type="cellIs" dxfId="156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>
      <selection activeCell="I13" sqref="I13:N29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314</v>
      </c>
      <c r="D1" s="28"/>
      <c r="E1" s="28"/>
      <c r="F1" s="28"/>
      <c r="G1" s="29"/>
      <c r="H1" s="29"/>
      <c r="Q1" s="55">
        <v>43833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31</v>
      </c>
      <c r="W2">
        <f t="shared" ref="W2:W33" si="0">COUNTIF($I$12:$U$999,V2)</f>
        <v>5</v>
      </c>
    </row>
    <row r="3" spans="1:23" ht="15" thickTop="1" thickBot="1" x14ac:dyDescent="0.2">
      <c r="A3" s="30" t="s">
        <v>23</v>
      </c>
      <c r="B3" s="14" t="s">
        <v>309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7" t="s">
        <v>74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310</v>
      </c>
      <c r="D4" s="1"/>
      <c r="F4" s="18">
        <v>2</v>
      </c>
      <c r="G4" s="17" t="s">
        <v>6</v>
      </c>
      <c r="H4" s="4">
        <f t="shared" ref="H4:H8" si="1">J4*3+K4</f>
        <v>11</v>
      </c>
      <c r="I4" s="4">
        <f t="shared" ref="I4:I8" si="2">J4+K4+L4</f>
        <v>6</v>
      </c>
      <c r="J4" s="5">
        <v>3</v>
      </c>
      <c r="K4" s="5">
        <v>2</v>
      </c>
      <c r="L4" s="5">
        <v>1</v>
      </c>
      <c r="M4" s="5">
        <f>F18+F21+F23+D24+F30+D32+F37+D26+D28+D35</f>
        <v>11</v>
      </c>
      <c r="N4" s="5">
        <f>D18+D21+D23+F24+F26+F28+D30+F32+D37+F35</f>
        <v>5</v>
      </c>
      <c r="O4" s="4">
        <f t="shared" ref="O4:O8" si="3">M4-N4</f>
        <v>6</v>
      </c>
      <c r="P4" s="6">
        <f t="shared" ref="P4:P8" si="4">H4/I4</f>
        <v>1.8333333333333333</v>
      </c>
      <c r="Q4" s="6">
        <f t="shared" ref="Q4:Q8" si="5">M4/I4</f>
        <v>1.8333333333333333</v>
      </c>
      <c r="R4" s="6">
        <f t="shared" ref="R4:R8" si="6">N4/I4</f>
        <v>0.83333333333333337</v>
      </c>
      <c r="V4" s="8" t="s">
        <v>60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311</v>
      </c>
      <c r="D5" s="1"/>
      <c r="F5" s="18">
        <v>3</v>
      </c>
      <c r="G5" s="17" t="s">
        <v>8</v>
      </c>
      <c r="H5" s="4">
        <f t="shared" si="1"/>
        <v>6</v>
      </c>
      <c r="I5" s="4">
        <f t="shared" si="2"/>
        <v>6</v>
      </c>
      <c r="J5" s="5">
        <v>1</v>
      </c>
      <c r="K5" s="5">
        <v>3</v>
      </c>
      <c r="L5" s="5">
        <v>2</v>
      </c>
      <c r="M5" s="5">
        <f>F14+D17+D19+D21+F25+F28+D29+F31+D33+F36</f>
        <v>10</v>
      </c>
      <c r="N5" s="5">
        <f>F17+F19+D25+F29+D36+F33+F21+D28+D31+D14</f>
        <v>10</v>
      </c>
      <c r="O5" s="4">
        <f t="shared" si="3"/>
        <v>0</v>
      </c>
      <c r="P5" s="6">
        <f t="shared" si="4"/>
        <v>1</v>
      </c>
      <c r="Q5" s="6">
        <f t="shared" si="5"/>
        <v>1.6666666666666667</v>
      </c>
      <c r="R5" s="6">
        <f t="shared" si="6"/>
        <v>1.6666666666666667</v>
      </c>
      <c r="V5" s="8" t="s">
        <v>84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312</v>
      </c>
      <c r="C6" s="1">
        <v>5</v>
      </c>
      <c r="D6" s="1"/>
      <c r="F6" s="18">
        <v>1</v>
      </c>
      <c r="G6" s="17" t="s">
        <v>9</v>
      </c>
      <c r="H6" s="4">
        <f t="shared" si="1"/>
        <v>12</v>
      </c>
      <c r="I6" s="4">
        <f t="shared" si="2"/>
        <v>6</v>
      </c>
      <c r="J6" s="5">
        <v>3</v>
      </c>
      <c r="K6" s="5">
        <v>3</v>
      </c>
      <c r="L6" s="5">
        <v>0</v>
      </c>
      <c r="M6" s="5">
        <f>F13+D14+D16+D18+F20+D22+F26+F29+D34+F38</f>
        <v>10</v>
      </c>
      <c r="N6" s="5">
        <f>F14+D13+F16+F18+D20+F22+D29+F34+D26+D38</f>
        <v>6</v>
      </c>
      <c r="O6" s="4">
        <f t="shared" si="3"/>
        <v>4</v>
      </c>
      <c r="P6" s="6">
        <f t="shared" si="4"/>
        <v>2</v>
      </c>
      <c r="Q6" s="6">
        <f t="shared" si="5"/>
        <v>1.6666666666666667</v>
      </c>
      <c r="R6" s="6">
        <f t="shared" si="6"/>
        <v>1</v>
      </c>
      <c r="V6" s="8" t="s">
        <v>75</v>
      </c>
      <c r="W6">
        <f t="shared" si="0"/>
        <v>2</v>
      </c>
    </row>
    <row r="7" spans="1:23" ht="15" thickTop="1" thickBot="1" x14ac:dyDescent="0.2">
      <c r="A7" s="30" t="s">
        <v>70</v>
      </c>
      <c r="B7" t="s">
        <v>285</v>
      </c>
      <c r="C7" s="1">
        <v>3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8" t="s">
        <v>33</v>
      </c>
      <c r="W7">
        <f t="shared" si="0"/>
        <v>2</v>
      </c>
    </row>
    <row r="8" spans="1:23" ht="15" thickTop="1" thickBot="1" x14ac:dyDescent="0.2">
      <c r="A8" s="30" t="s">
        <v>70</v>
      </c>
      <c r="B8" t="s">
        <v>313</v>
      </c>
      <c r="C8" s="1">
        <v>3</v>
      </c>
      <c r="D8" s="1"/>
      <c r="F8" s="18">
        <v>4</v>
      </c>
      <c r="G8" s="17" t="s">
        <v>11</v>
      </c>
      <c r="H8" s="4">
        <f t="shared" si="1"/>
        <v>2</v>
      </c>
      <c r="I8" s="4">
        <f t="shared" si="2"/>
        <v>6</v>
      </c>
      <c r="J8" s="5"/>
      <c r="K8" s="5">
        <v>2</v>
      </c>
      <c r="L8" s="5">
        <v>4</v>
      </c>
      <c r="M8" s="5">
        <f>D13+D15+F17+F22+D23+D25+F27+F32+D41+F42</f>
        <v>6</v>
      </c>
      <c r="N8" s="5">
        <f>F13+F15+D17+D22+F23+F25+D27+F41+D42+D32</f>
        <v>16</v>
      </c>
      <c r="O8" s="4">
        <f t="shared" si="3"/>
        <v>-10</v>
      </c>
      <c r="P8" s="6">
        <f t="shared" si="4"/>
        <v>0.33333333333333331</v>
      </c>
      <c r="Q8" s="6">
        <f t="shared" si="5"/>
        <v>1</v>
      </c>
      <c r="R8" s="6">
        <f t="shared" si="6"/>
        <v>2.6666666666666665</v>
      </c>
      <c r="V8" s="9" t="s">
        <v>32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8" t="s">
        <v>72</v>
      </c>
      <c r="W9">
        <f t="shared" si="0"/>
        <v>1</v>
      </c>
    </row>
    <row r="10" spans="1:23" x14ac:dyDescent="0.15">
      <c r="A10" s="15"/>
      <c r="B10" s="15"/>
      <c r="V10" s="8" t="s">
        <v>55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0" t="s">
        <v>54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10" t="s">
        <v>136</v>
      </c>
      <c r="W12">
        <f t="shared" si="0"/>
        <v>1</v>
      </c>
    </row>
    <row r="13" spans="1:23" x14ac:dyDescent="0.15">
      <c r="C13" s="1" t="s">
        <v>11</v>
      </c>
      <c r="D13" s="1">
        <v>2</v>
      </c>
      <c r="E13" s="1" t="s">
        <v>4</v>
      </c>
      <c r="F13" s="1">
        <v>4</v>
      </c>
      <c r="G13" s="1" t="s">
        <v>9</v>
      </c>
      <c r="I13" s="20" t="s">
        <v>300</v>
      </c>
      <c r="J13" s="20" t="s">
        <v>34</v>
      </c>
      <c r="K13" s="20" t="s">
        <v>301</v>
      </c>
      <c r="L13" s="20" t="s">
        <v>302</v>
      </c>
      <c r="M13" s="20" t="s">
        <v>303</v>
      </c>
      <c r="N13" s="20" t="s">
        <v>304</v>
      </c>
      <c r="O13" s="20"/>
      <c r="P13" s="20"/>
      <c r="Q13" s="20"/>
      <c r="R13" s="20"/>
      <c r="S13" s="20"/>
      <c r="V13" s="9" t="s">
        <v>132</v>
      </c>
      <c r="W13">
        <f t="shared" si="0"/>
        <v>1</v>
      </c>
    </row>
    <row r="14" spans="1:23" x14ac:dyDescent="0.15">
      <c r="C14" s="1" t="s">
        <v>9</v>
      </c>
      <c r="D14" s="1">
        <v>0</v>
      </c>
      <c r="E14" s="1" t="s">
        <v>4</v>
      </c>
      <c r="F14" s="1">
        <v>0</v>
      </c>
      <c r="G14" s="1" t="s">
        <v>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9" t="s">
        <v>204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10" t="s">
        <v>41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92</v>
      </c>
      <c r="W16">
        <f t="shared" si="0"/>
        <v>1</v>
      </c>
    </row>
    <row r="17" spans="3:23" x14ac:dyDescent="0.15">
      <c r="C17" s="1" t="s">
        <v>8</v>
      </c>
      <c r="D17" s="1">
        <v>6</v>
      </c>
      <c r="E17" s="1" t="s">
        <v>4</v>
      </c>
      <c r="F17" s="1">
        <v>0</v>
      </c>
      <c r="G17" s="1" t="s">
        <v>11</v>
      </c>
      <c r="I17" s="20" t="s">
        <v>290</v>
      </c>
      <c r="J17" s="20" t="s">
        <v>290</v>
      </c>
      <c r="K17" s="20" t="s">
        <v>290</v>
      </c>
      <c r="L17" s="20" t="s">
        <v>31</v>
      </c>
      <c r="M17" s="20" t="s">
        <v>299</v>
      </c>
      <c r="N17" s="20" t="s">
        <v>299</v>
      </c>
      <c r="O17" s="20"/>
      <c r="P17" s="20"/>
      <c r="Q17" s="20"/>
      <c r="R17" s="20"/>
      <c r="S17" s="20"/>
      <c r="V17" t="s">
        <v>68</v>
      </c>
      <c r="W17">
        <f t="shared" si="0"/>
        <v>1</v>
      </c>
    </row>
    <row r="18" spans="3:23" x14ac:dyDescent="0.15">
      <c r="C18" s="1" t="s">
        <v>9</v>
      </c>
      <c r="D18" s="1">
        <v>1</v>
      </c>
      <c r="E18" s="1" t="s">
        <v>4</v>
      </c>
      <c r="F18" s="1">
        <v>1</v>
      </c>
      <c r="G18" s="1" t="s">
        <v>6</v>
      </c>
      <c r="I18" s="20" t="s">
        <v>84</v>
      </c>
      <c r="J18" s="20" t="s">
        <v>287</v>
      </c>
      <c r="K18" s="20"/>
      <c r="L18" s="20"/>
      <c r="M18" s="20"/>
      <c r="N18" s="20"/>
      <c r="O18" s="20"/>
      <c r="P18" s="20"/>
      <c r="Q18" s="20"/>
      <c r="R18" s="20"/>
      <c r="S18" s="20"/>
      <c r="V18" s="10" t="s">
        <v>66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0" t="s">
        <v>51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10" t="s">
        <v>217</v>
      </c>
      <c r="W20">
        <f t="shared" si="0"/>
        <v>1</v>
      </c>
    </row>
    <row r="21" spans="3:23" x14ac:dyDescent="0.15">
      <c r="C21" s="1" t="s">
        <v>8</v>
      </c>
      <c r="D21" s="1">
        <v>1</v>
      </c>
      <c r="E21" s="1" t="s">
        <v>4</v>
      </c>
      <c r="F21" s="1">
        <v>5</v>
      </c>
      <c r="G21" s="1" t="s">
        <v>6</v>
      </c>
      <c r="H21" s="1"/>
      <c r="I21" s="20" t="s">
        <v>306</v>
      </c>
      <c r="J21" s="20" t="s">
        <v>307</v>
      </c>
      <c r="K21" s="20" t="s">
        <v>307</v>
      </c>
      <c r="L21" s="20" t="s">
        <v>308</v>
      </c>
      <c r="M21" s="20" t="s">
        <v>308</v>
      </c>
      <c r="N21" s="20" t="s">
        <v>308</v>
      </c>
      <c r="O21" s="20"/>
      <c r="P21" s="20"/>
      <c r="Q21" s="20"/>
      <c r="R21" s="20"/>
      <c r="S21" s="20"/>
      <c r="V21" s="7" t="s">
        <v>43</v>
      </c>
      <c r="W21">
        <f t="shared" si="0"/>
        <v>1</v>
      </c>
    </row>
    <row r="22" spans="3:23" x14ac:dyDescent="0.15">
      <c r="C22" s="1" t="s">
        <v>9</v>
      </c>
      <c r="D22" s="1">
        <v>2</v>
      </c>
      <c r="E22" s="1" t="s">
        <v>4</v>
      </c>
      <c r="F22" s="1">
        <v>1</v>
      </c>
      <c r="G22" s="1" t="s">
        <v>11</v>
      </c>
      <c r="I22" s="20" t="s">
        <v>41</v>
      </c>
      <c r="J22" s="20" t="s">
        <v>295</v>
      </c>
      <c r="K22" s="20" t="s">
        <v>296</v>
      </c>
      <c r="L22" s="20"/>
      <c r="M22" s="20"/>
      <c r="N22" s="20"/>
      <c r="O22" s="20"/>
      <c r="P22" s="20"/>
      <c r="Q22" s="20"/>
      <c r="R22" s="20"/>
      <c r="S22" s="20"/>
      <c r="V22" s="9" t="s">
        <v>30</v>
      </c>
      <c r="W22">
        <f t="shared" si="0"/>
        <v>1</v>
      </c>
    </row>
    <row r="23" spans="3:23" x14ac:dyDescent="0.15">
      <c r="C23" s="1" t="s">
        <v>11</v>
      </c>
      <c r="D23" s="1">
        <v>2</v>
      </c>
      <c r="E23" s="1" t="s">
        <v>4</v>
      </c>
      <c r="F23" s="1">
        <v>3</v>
      </c>
      <c r="G23" s="1" t="s">
        <v>6</v>
      </c>
      <c r="I23" s="20" t="s">
        <v>293</v>
      </c>
      <c r="J23" s="20" t="s">
        <v>293</v>
      </c>
      <c r="K23" s="20" t="s">
        <v>294</v>
      </c>
      <c r="L23" s="20" t="s">
        <v>294</v>
      </c>
      <c r="M23" s="20" t="s">
        <v>55</v>
      </c>
      <c r="N23" s="20"/>
      <c r="O23" s="20"/>
      <c r="P23" s="20"/>
      <c r="Q23" s="20"/>
      <c r="R23" s="20"/>
      <c r="S23" s="20"/>
      <c r="V23" s="10" t="s">
        <v>101</v>
      </c>
      <c r="W23">
        <f t="shared" si="0"/>
        <v>1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305</v>
      </c>
      <c r="W24">
        <f t="shared" si="0"/>
        <v>1</v>
      </c>
    </row>
    <row r="25" spans="3:23" x14ac:dyDescent="0.15">
      <c r="C25" s="1" t="s">
        <v>11</v>
      </c>
      <c r="D25" s="1">
        <v>1</v>
      </c>
      <c r="E25" s="1" t="s">
        <v>4</v>
      </c>
      <c r="F25" s="1">
        <v>1</v>
      </c>
      <c r="G25" s="1" t="s">
        <v>8</v>
      </c>
      <c r="I25" s="20" t="s">
        <v>288</v>
      </c>
      <c r="J25" s="20" t="s">
        <v>289</v>
      </c>
      <c r="K25" s="20"/>
      <c r="L25" s="20"/>
      <c r="M25" s="20"/>
      <c r="N25" s="20"/>
      <c r="O25" s="20"/>
      <c r="P25" s="20"/>
      <c r="Q25" s="20"/>
      <c r="R25" s="20"/>
      <c r="S25" s="20"/>
      <c r="V25" s="7" t="s">
        <v>34</v>
      </c>
      <c r="W25">
        <f t="shared" si="0"/>
        <v>1</v>
      </c>
    </row>
    <row r="26" spans="3:23" x14ac:dyDescent="0.15">
      <c r="C26" s="1" t="s">
        <v>6</v>
      </c>
      <c r="D26" s="1">
        <v>0</v>
      </c>
      <c r="E26" s="1" t="s">
        <v>4</v>
      </c>
      <c r="F26" s="1">
        <v>1</v>
      </c>
      <c r="G26" s="1" t="s">
        <v>9</v>
      </c>
      <c r="I26" s="20" t="s">
        <v>298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9" t="s">
        <v>38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7" t="s">
        <v>29</v>
      </c>
      <c r="W27">
        <f t="shared" si="0"/>
        <v>0</v>
      </c>
    </row>
    <row r="28" spans="3:23" x14ac:dyDescent="0.15">
      <c r="C28" s="1" t="s">
        <v>6</v>
      </c>
      <c r="D28" s="1">
        <v>2</v>
      </c>
      <c r="E28" s="1" t="s">
        <v>4</v>
      </c>
      <c r="F28" s="1">
        <v>0</v>
      </c>
      <c r="G28" s="1" t="s">
        <v>8</v>
      </c>
      <c r="I28" s="20" t="s">
        <v>297</v>
      </c>
      <c r="J28" s="20" t="s">
        <v>84</v>
      </c>
      <c r="K28" s="20"/>
      <c r="L28" s="20"/>
      <c r="M28" s="20"/>
      <c r="N28" s="20"/>
      <c r="O28" s="20"/>
      <c r="P28" s="20"/>
      <c r="Q28" s="20"/>
      <c r="R28" s="20"/>
      <c r="S28" s="20"/>
      <c r="V28" s="13" t="s">
        <v>97</v>
      </c>
      <c r="W28">
        <f t="shared" si="0"/>
        <v>0</v>
      </c>
    </row>
    <row r="29" spans="3:23" x14ac:dyDescent="0.15">
      <c r="C29" s="1" t="s">
        <v>8</v>
      </c>
      <c r="D29" s="1">
        <v>2</v>
      </c>
      <c r="E29" s="1" t="s">
        <v>4</v>
      </c>
      <c r="F29" s="1">
        <v>2</v>
      </c>
      <c r="G29" s="1" t="s">
        <v>9</v>
      </c>
      <c r="I29" s="20" t="s">
        <v>290</v>
      </c>
      <c r="J29" s="20" t="s">
        <v>204</v>
      </c>
      <c r="K29" s="20" t="s">
        <v>291</v>
      </c>
      <c r="L29" s="20" t="s">
        <v>292</v>
      </c>
      <c r="M29" s="20"/>
      <c r="N29" s="20"/>
      <c r="O29" s="20"/>
      <c r="P29" s="20"/>
      <c r="Q29" s="20"/>
      <c r="R29" s="20"/>
      <c r="S29" s="20"/>
      <c r="V29" s="10" t="s">
        <v>263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8" t="s">
        <v>273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8" t="s">
        <v>97</v>
      </c>
      <c r="W31">
        <f t="shared" si="0"/>
        <v>0</v>
      </c>
    </row>
    <row r="32" spans="3:23" x14ac:dyDescent="0.15">
      <c r="C32" s="1" t="s">
        <v>6</v>
      </c>
      <c r="D32" s="1">
        <v>0</v>
      </c>
      <c r="E32" s="1" t="s">
        <v>4</v>
      </c>
      <c r="F32" s="1">
        <v>0</v>
      </c>
      <c r="G32" s="1" t="s">
        <v>11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V32" s="10" t="s">
        <v>200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7" t="s">
        <v>53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9" t="s">
        <v>221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9" t="s">
        <v>86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7" t="s">
        <v>27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9" t="s">
        <v>100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3" t="s">
        <v>86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13" t="s">
        <v>63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8" t="s">
        <v>62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7" t="s">
        <v>50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8" t="s">
        <v>65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3" t="s">
        <v>37</v>
      </c>
      <c r="W43">
        <f t="shared" si="7"/>
        <v>0</v>
      </c>
    </row>
    <row r="44" spans="3:23" x14ac:dyDescent="0.15">
      <c r="V44" s="13" t="s">
        <v>213</v>
      </c>
      <c r="W44">
        <f t="shared" si="7"/>
        <v>0</v>
      </c>
    </row>
    <row r="45" spans="3:23" x14ac:dyDescent="0.15">
      <c r="V45" s="8" t="s">
        <v>148</v>
      </c>
      <c r="W45">
        <f t="shared" si="7"/>
        <v>0</v>
      </c>
    </row>
    <row r="46" spans="3:23" x14ac:dyDescent="0.15">
      <c r="V46" s="13" t="s">
        <v>206</v>
      </c>
      <c r="W46">
        <f t="shared" si="7"/>
        <v>0</v>
      </c>
    </row>
    <row r="47" spans="3:23" x14ac:dyDescent="0.15">
      <c r="V47" s="9" t="s">
        <v>39</v>
      </c>
      <c r="W47">
        <f t="shared" si="7"/>
        <v>0</v>
      </c>
    </row>
    <row r="48" spans="3:23" x14ac:dyDescent="0.15">
      <c r="V48" s="13" t="s">
        <v>96</v>
      </c>
      <c r="W48">
        <f t="shared" si="7"/>
        <v>0</v>
      </c>
    </row>
    <row r="49" spans="22:23" x14ac:dyDescent="0.15">
      <c r="V49" s="9" t="s">
        <v>216</v>
      </c>
      <c r="W49">
        <f t="shared" si="7"/>
        <v>0</v>
      </c>
    </row>
    <row r="50" spans="22:23" x14ac:dyDescent="0.15">
      <c r="V50" s="10" t="s">
        <v>121</v>
      </c>
      <c r="W50">
        <f t="shared" si="7"/>
        <v>0</v>
      </c>
    </row>
    <row r="51" spans="22:23" x14ac:dyDescent="0.15">
      <c r="V51" s="7" t="s">
        <v>181</v>
      </c>
      <c r="W51">
        <f t="shared" si="7"/>
        <v>0</v>
      </c>
    </row>
    <row r="52" spans="22:23" x14ac:dyDescent="0.15">
      <c r="V52" s="10" t="s">
        <v>103</v>
      </c>
      <c r="W52">
        <f t="shared" si="7"/>
        <v>0</v>
      </c>
    </row>
    <row r="53" spans="22:23" x14ac:dyDescent="0.15">
      <c r="V53" s="8" t="s">
        <v>179</v>
      </c>
      <c r="W53">
        <f t="shared" si="7"/>
        <v>0</v>
      </c>
    </row>
    <row r="54" spans="22:23" x14ac:dyDescent="0.15">
      <c r="V54" s="9" t="s">
        <v>59</v>
      </c>
      <c r="W54">
        <f t="shared" si="7"/>
        <v>0</v>
      </c>
    </row>
    <row r="55" spans="22:23" x14ac:dyDescent="0.15">
      <c r="V55" s="7" t="s">
        <v>166</v>
      </c>
      <c r="W55">
        <f t="shared" si="7"/>
        <v>0</v>
      </c>
    </row>
    <row r="56" spans="22:23" x14ac:dyDescent="0.15">
      <c r="V56" s="13" t="s">
        <v>113</v>
      </c>
      <c r="W56">
        <f t="shared" si="7"/>
        <v>0</v>
      </c>
    </row>
    <row r="57" spans="22:23" x14ac:dyDescent="0.15">
      <c r="V57" s="19" t="s">
        <v>128</v>
      </c>
      <c r="W57">
        <f t="shared" si="7"/>
        <v>0</v>
      </c>
    </row>
    <row r="58" spans="22:23" x14ac:dyDescent="0.15">
      <c r="V58" s="19" t="s">
        <v>126</v>
      </c>
      <c r="W58">
        <f t="shared" si="7"/>
        <v>0</v>
      </c>
    </row>
    <row r="59" spans="22:23" x14ac:dyDescent="0.15">
      <c r="V59" s="13" t="s">
        <v>115</v>
      </c>
      <c r="W59">
        <f t="shared" si="7"/>
        <v>0</v>
      </c>
    </row>
    <row r="60" spans="22:23" x14ac:dyDescent="0.15">
      <c r="V60" s="13" t="s">
        <v>118</v>
      </c>
      <c r="W60">
        <f t="shared" si="7"/>
        <v>0</v>
      </c>
    </row>
    <row r="61" spans="22:23" x14ac:dyDescent="0.15">
      <c r="V61" s="13" t="s">
        <v>71</v>
      </c>
      <c r="W61">
        <f t="shared" si="7"/>
        <v>0</v>
      </c>
    </row>
    <row r="62" spans="22:23" x14ac:dyDescent="0.15">
      <c r="V62" s="19" t="s">
        <v>81</v>
      </c>
      <c r="W62">
        <f t="shared" si="7"/>
        <v>0</v>
      </c>
    </row>
    <row r="63" spans="22:23" x14ac:dyDescent="0.15">
      <c r="V63" s="7" t="s">
        <v>44</v>
      </c>
      <c r="W63">
        <f t="shared" si="7"/>
        <v>0</v>
      </c>
    </row>
    <row r="64" spans="22:23" x14ac:dyDescent="0.15">
      <c r="V64" s="7" t="s">
        <v>28</v>
      </c>
      <c r="W64">
        <f t="shared" si="7"/>
        <v>0</v>
      </c>
    </row>
    <row r="65" spans="22:23" x14ac:dyDescent="0.15">
      <c r="V65" s="13" t="s">
        <v>122</v>
      </c>
      <c r="W65">
        <f t="shared" si="7"/>
        <v>0</v>
      </c>
    </row>
    <row r="66" spans="22:23" x14ac:dyDescent="0.15">
      <c r="V66" s="13" t="s">
        <v>123</v>
      </c>
      <c r="W66">
        <f t="shared" ref="W66:W97" si="8">COUNTIF($I$12:$U$999,V66)</f>
        <v>0</v>
      </c>
    </row>
    <row r="67" spans="22:23" x14ac:dyDescent="0.15">
      <c r="V67" s="9" t="s">
        <v>125</v>
      </c>
      <c r="W67">
        <f t="shared" si="8"/>
        <v>0</v>
      </c>
    </row>
    <row r="68" spans="22:23" x14ac:dyDescent="0.15">
      <c r="V68" s="19" t="s">
        <v>64</v>
      </c>
      <c r="W68">
        <f t="shared" si="8"/>
        <v>0</v>
      </c>
    </row>
    <row r="69" spans="22:23" x14ac:dyDescent="0.15">
      <c r="V69" s="10" t="s">
        <v>129</v>
      </c>
      <c r="W69">
        <f t="shared" si="8"/>
        <v>0</v>
      </c>
    </row>
    <row r="70" spans="22:23" x14ac:dyDescent="0.15">
      <c r="V70" s="19" t="s">
        <v>130</v>
      </c>
      <c r="W70">
        <f t="shared" si="8"/>
        <v>0</v>
      </c>
    </row>
    <row r="71" spans="22:23" x14ac:dyDescent="0.15">
      <c r="V71" s="10" t="s">
        <v>89</v>
      </c>
      <c r="W71">
        <f t="shared" si="8"/>
        <v>0</v>
      </c>
    </row>
    <row r="72" spans="22:23" x14ac:dyDescent="0.15">
      <c r="V72" s="13" t="s">
        <v>42</v>
      </c>
      <c r="W72">
        <f t="shared" si="8"/>
        <v>0</v>
      </c>
    </row>
    <row r="73" spans="22:23" x14ac:dyDescent="0.15">
      <c r="V73" s="13" t="s">
        <v>80</v>
      </c>
      <c r="W73">
        <f t="shared" si="8"/>
        <v>0</v>
      </c>
    </row>
    <row r="74" spans="22:23" x14ac:dyDescent="0.15">
      <c r="V74" s="13" t="s">
        <v>78</v>
      </c>
      <c r="W74">
        <f t="shared" si="8"/>
        <v>0</v>
      </c>
    </row>
    <row r="75" spans="22:23" x14ac:dyDescent="0.15">
      <c r="V75" s="10" t="s">
        <v>114</v>
      </c>
      <c r="W75">
        <f t="shared" si="8"/>
        <v>0</v>
      </c>
    </row>
    <row r="76" spans="22:23" x14ac:dyDescent="0.15">
      <c r="V76" s="10" t="s">
        <v>105</v>
      </c>
      <c r="W76">
        <f t="shared" si="8"/>
        <v>0</v>
      </c>
    </row>
    <row r="77" spans="22:23" x14ac:dyDescent="0.15">
      <c r="V77" s="9" t="s">
        <v>112</v>
      </c>
      <c r="W77">
        <f t="shared" si="8"/>
        <v>0</v>
      </c>
    </row>
    <row r="78" spans="22:23" x14ac:dyDescent="0.15">
      <c r="V78" s="19" t="s">
        <v>36</v>
      </c>
      <c r="W78">
        <f t="shared" si="8"/>
        <v>0</v>
      </c>
    </row>
    <row r="79" spans="22:23" x14ac:dyDescent="0.15">
      <c r="V79" s="19" t="s">
        <v>57</v>
      </c>
      <c r="W79">
        <f t="shared" si="8"/>
        <v>0</v>
      </c>
    </row>
    <row r="80" spans="22:23" x14ac:dyDescent="0.15">
      <c r="V80" s="7" t="s">
        <v>45</v>
      </c>
      <c r="W80">
        <f t="shared" si="8"/>
        <v>0</v>
      </c>
    </row>
    <row r="81" spans="22:23" x14ac:dyDescent="0.15">
      <c r="V81" s="10" t="s">
        <v>85</v>
      </c>
      <c r="W81">
        <f t="shared" si="8"/>
        <v>0</v>
      </c>
    </row>
    <row r="82" spans="22:23" x14ac:dyDescent="0.15">
      <c r="V82" s="10" t="s">
        <v>58</v>
      </c>
      <c r="W82">
        <f t="shared" si="8"/>
        <v>0</v>
      </c>
    </row>
    <row r="83" spans="22:23" x14ac:dyDescent="0.15">
      <c r="V83" s="7" t="s">
        <v>102</v>
      </c>
      <c r="W83">
        <f t="shared" si="8"/>
        <v>0</v>
      </c>
    </row>
    <row r="84" spans="22:23" x14ac:dyDescent="0.15">
      <c r="V84" s="19" t="s">
        <v>93</v>
      </c>
      <c r="W84">
        <f t="shared" si="8"/>
        <v>0</v>
      </c>
    </row>
    <row r="85" spans="22:23" x14ac:dyDescent="0.15">
      <c r="V85" s="13" t="s">
        <v>79</v>
      </c>
      <c r="W85">
        <f t="shared" si="8"/>
        <v>0</v>
      </c>
    </row>
    <row r="86" spans="22:23" x14ac:dyDescent="0.15">
      <c r="V86" s="9" t="s">
        <v>40</v>
      </c>
      <c r="W86">
        <f t="shared" si="8"/>
        <v>0</v>
      </c>
    </row>
    <row r="87" spans="22:23" x14ac:dyDescent="0.15">
      <c r="V87" s="8" t="s">
        <v>77</v>
      </c>
      <c r="W87">
        <f t="shared" si="8"/>
        <v>0</v>
      </c>
    </row>
    <row r="88" spans="22:23" x14ac:dyDescent="0.15">
      <c r="V88" s="8" t="s">
        <v>107</v>
      </c>
      <c r="W88">
        <f t="shared" si="8"/>
        <v>0</v>
      </c>
    </row>
    <row r="89" spans="22:23" x14ac:dyDescent="0.15">
      <c r="V89" s="8" t="s">
        <v>127</v>
      </c>
      <c r="W89">
        <f t="shared" si="8"/>
        <v>0</v>
      </c>
    </row>
    <row r="90" spans="22:23" x14ac:dyDescent="0.15">
      <c r="V90" s="13" t="s">
        <v>109</v>
      </c>
      <c r="W90">
        <f t="shared" si="8"/>
        <v>0</v>
      </c>
    </row>
    <row r="91" spans="22:23" x14ac:dyDescent="0.15">
      <c r="V91" s="7" t="s">
        <v>110</v>
      </c>
      <c r="W91">
        <f t="shared" si="8"/>
        <v>0</v>
      </c>
    </row>
    <row r="92" spans="22:23" x14ac:dyDescent="0.15">
      <c r="V92" s="13" t="s">
        <v>111</v>
      </c>
      <c r="W92">
        <f t="shared" si="8"/>
        <v>0</v>
      </c>
    </row>
    <row r="93" spans="22:23" x14ac:dyDescent="0.15">
      <c r="V93" s="9" t="s">
        <v>98</v>
      </c>
      <c r="W93">
        <f t="shared" si="8"/>
        <v>0</v>
      </c>
    </row>
    <row r="94" spans="22:23" x14ac:dyDescent="0.15">
      <c r="V94" s="19" t="s">
        <v>99</v>
      </c>
      <c r="W94">
        <f t="shared" si="8"/>
        <v>0</v>
      </c>
    </row>
    <row r="95" spans="22:23" x14ac:dyDescent="0.15">
      <c r="V95" s="8" t="s">
        <v>90</v>
      </c>
      <c r="W95">
        <f t="shared" si="8"/>
        <v>0</v>
      </c>
    </row>
    <row r="96" spans="22:23" x14ac:dyDescent="0.15">
      <c r="V96" s="7" t="s">
        <v>95</v>
      </c>
      <c r="W96">
        <f t="shared" si="8"/>
        <v>0</v>
      </c>
    </row>
    <row r="97" spans="22:23" x14ac:dyDescent="0.15">
      <c r="V97" s="9" t="s">
        <v>47</v>
      </c>
      <c r="W97">
        <f t="shared" si="8"/>
        <v>0</v>
      </c>
    </row>
    <row r="98" spans="22:23" x14ac:dyDescent="0.15">
      <c r="V98" s="19" t="s">
        <v>49</v>
      </c>
      <c r="W98">
        <f t="shared" ref="W98:W105" si="9">COUNTIF($I$12:$U$999,V98)</f>
        <v>0</v>
      </c>
    </row>
    <row r="99" spans="22:23" x14ac:dyDescent="0.15">
      <c r="V99" s="7" t="s">
        <v>87</v>
      </c>
      <c r="W99">
        <f t="shared" si="9"/>
        <v>0</v>
      </c>
    </row>
    <row r="100" spans="22:23" x14ac:dyDescent="0.15">
      <c r="V100" s="8" t="s">
        <v>91</v>
      </c>
      <c r="W100">
        <f t="shared" si="9"/>
        <v>0</v>
      </c>
    </row>
    <row r="101" spans="22:23" x14ac:dyDescent="0.15">
      <c r="V101" s="7" t="s">
        <v>69</v>
      </c>
      <c r="W101">
        <f t="shared" si="9"/>
        <v>0</v>
      </c>
    </row>
    <row r="102" spans="22:23" x14ac:dyDescent="0.15">
      <c r="V102" s="9" t="s">
        <v>67</v>
      </c>
      <c r="W102">
        <f t="shared" si="9"/>
        <v>0</v>
      </c>
    </row>
    <row r="103" spans="22:23" x14ac:dyDescent="0.15">
      <c r="V103" s="19" t="s">
        <v>56</v>
      </c>
      <c r="W103">
        <f t="shared" si="9"/>
        <v>0</v>
      </c>
    </row>
    <row r="104" spans="22:23" x14ac:dyDescent="0.15">
      <c r="V104" s="8" t="s">
        <v>82</v>
      </c>
      <c r="W104">
        <f t="shared" si="9"/>
        <v>0</v>
      </c>
    </row>
    <row r="105" spans="22:23" x14ac:dyDescent="0.15">
      <c r="V105" s="9" t="s">
        <v>124</v>
      </c>
      <c r="W105">
        <f t="shared" si="9"/>
        <v>0</v>
      </c>
    </row>
  </sheetData>
  <sortState ref="V3:W105">
    <sortCondition descending="1" ref="W3:W105"/>
  </sortState>
  <mergeCells count="2">
    <mergeCell ref="Q1:R1"/>
    <mergeCell ref="C11:G11"/>
  </mergeCells>
  <phoneticPr fontId="1"/>
  <conditionalFormatting sqref="F2:F8">
    <cfRule type="cellIs" dxfId="155" priority="8" operator="equal">
      <formula>28</formula>
    </cfRule>
    <cfRule type="cellIs" dxfId="154" priority="9" operator="equal">
      <formula>1</formula>
    </cfRule>
  </conditionalFormatting>
  <conditionalFormatting sqref="F3:F8">
    <cfRule type="cellIs" dxfId="153" priority="7" operator="equal">
      <formula>2</formula>
    </cfRule>
  </conditionalFormatting>
  <conditionalFormatting sqref="C13:G42 J13:J14 K13:L13 J18:K19 L19:O19">
    <cfRule type="cellIs" dxfId="152" priority="1" operator="equal">
      <formula>"平井"</formula>
    </cfRule>
    <cfRule type="cellIs" dxfId="151" priority="2" operator="equal">
      <formula>"宇野"</formula>
    </cfRule>
    <cfRule type="cellIs" dxfId="150" priority="3" operator="equal">
      <formula>"今井"</formula>
    </cfRule>
    <cfRule type="cellIs" dxfId="149" priority="4" operator="equal">
      <formula>"菊地"</formula>
    </cfRule>
    <cfRule type="cellIs" dxfId="148" priority="5" operator="equal">
      <formula>"小林"</formula>
    </cfRule>
    <cfRule type="cellIs" dxfId="147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workbookViewId="0">
      <selection activeCell="I13" sqref="I13:N33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336</v>
      </c>
      <c r="D1" s="28"/>
      <c r="E1" s="28"/>
      <c r="F1" s="28"/>
      <c r="G1" s="29"/>
      <c r="H1" s="29"/>
      <c r="Q1" s="55">
        <v>43877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8" t="s">
        <v>84</v>
      </c>
      <c r="W2">
        <f t="shared" ref="W2:W33" si="0">COUNTIF($I$12:$U$999,V2)</f>
        <v>3</v>
      </c>
    </row>
    <row r="3" spans="1:23" ht="15" thickTop="1" thickBot="1" x14ac:dyDescent="0.2">
      <c r="A3" s="30" t="s">
        <v>23</v>
      </c>
      <c r="B3" s="14" t="s">
        <v>226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10" t="s">
        <v>136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282</v>
      </c>
      <c r="D4" s="1"/>
      <c r="F4" s="18">
        <v>1</v>
      </c>
      <c r="G4" s="17" t="s">
        <v>6</v>
      </c>
      <c r="H4" s="4">
        <f t="shared" ref="H4:H8" si="1">J4*3+K4</f>
        <v>12</v>
      </c>
      <c r="I4" s="4">
        <f t="shared" ref="I4:I8" si="2">J4+K4+L4</f>
        <v>6</v>
      </c>
      <c r="J4" s="5">
        <v>4</v>
      </c>
      <c r="K4" s="5">
        <v>0</v>
      </c>
      <c r="L4" s="5">
        <v>2</v>
      </c>
      <c r="M4" s="5">
        <f>F18+F21+F23+D24+F30+D32+F37+D26+D28+D35</f>
        <v>8</v>
      </c>
      <c r="N4" s="5">
        <f>D18+D21+D23+F24+F26+F28+D30+F32+D37+F35</f>
        <v>8</v>
      </c>
      <c r="O4" s="4">
        <f t="shared" ref="O4:O8" si="3">M4-N4</f>
        <v>0</v>
      </c>
      <c r="P4" s="6">
        <f t="shared" ref="P4:P8" si="4">H4/I4</f>
        <v>2</v>
      </c>
      <c r="Q4" s="6">
        <f t="shared" ref="Q4:Q8" si="5">M4/I4</f>
        <v>1.3333333333333333</v>
      </c>
      <c r="R4" s="6">
        <f t="shared" ref="R4:R8" si="6">N4/I4</f>
        <v>1.3333333333333333</v>
      </c>
      <c r="V4" s="9" t="s">
        <v>38</v>
      </c>
      <c r="W4">
        <f t="shared" si="0"/>
        <v>3</v>
      </c>
    </row>
    <row r="5" spans="1:23" ht="15" thickTop="1" thickBot="1" x14ac:dyDescent="0.2">
      <c r="A5" s="30" t="s">
        <v>25</v>
      </c>
      <c r="B5" t="s">
        <v>337</v>
      </c>
      <c r="D5" s="1"/>
      <c r="F5" s="18">
        <v>2</v>
      </c>
      <c r="G5" s="17" t="s">
        <v>8</v>
      </c>
      <c r="H5" s="4">
        <f t="shared" si="1"/>
        <v>8</v>
      </c>
      <c r="I5" s="4">
        <f t="shared" si="2"/>
        <v>6</v>
      </c>
      <c r="J5" s="5">
        <v>2</v>
      </c>
      <c r="K5" s="5">
        <v>2</v>
      </c>
      <c r="L5" s="5">
        <v>2</v>
      </c>
      <c r="M5" s="5">
        <f>F14+D17+D19+D21+F25+F28+D29+F31+D33+F36</f>
        <v>9</v>
      </c>
      <c r="N5" s="5">
        <f>F17+F19+D25+F29+D36+F33+F21+D28+D31+D14</f>
        <v>10</v>
      </c>
      <c r="O5" s="4">
        <f t="shared" si="3"/>
        <v>-1</v>
      </c>
      <c r="P5" s="6">
        <f t="shared" si="4"/>
        <v>1.3333333333333333</v>
      </c>
      <c r="Q5" s="6">
        <f t="shared" si="5"/>
        <v>1.5</v>
      </c>
      <c r="R5" s="6">
        <f t="shared" si="6"/>
        <v>1.6666666666666667</v>
      </c>
      <c r="V5" s="10" t="s">
        <v>41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337</v>
      </c>
      <c r="C6" s="1">
        <v>3</v>
      </c>
      <c r="D6" s="1"/>
      <c r="F6" s="18">
        <v>4</v>
      </c>
      <c r="G6" s="17" t="s">
        <v>9</v>
      </c>
      <c r="H6" s="4">
        <f t="shared" si="1"/>
        <v>7</v>
      </c>
      <c r="I6" s="4">
        <f t="shared" si="2"/>
        <v>6</v>
      </c>
      <c r="J6" s="5">
        <v>2</v>
      </c>
      <c r="K6" s="5">
        <v>1</v>
      </c>
      <c r="L6" s="5">
        <v>3</v>
      </c>
      <c r="M6" s="5">
        <f>F13+D14+D16+D18+F20+D22+F26+F29+D34+F38</f>
        <v>7</v>
      </c>
      <c r="N6" s="5">
        <f>F14+D13+F16+F18+D20+F22+D29+F34+D26+D38</f>
        <v>8</v>
      </c>
      <c r="O6" s="4">
        <f t="shared" si="3"/>
        <v>-1</v>
      </c>
      <c r="P6" s="6">
        <f t="shared" si="4"/>
        <v>1.1666666666666667</v>
      </c>
      <c r="Q6" s="6">
        <f t="shared" si="5"/>
        <v>1.1666666666666667</v>
      </c>
      <c r="R6" s="6">
        <f t="shared" si="6"/>
        <v>1.3333333333333333</v>
      </c>
      <c r="V6" s="7" t="s">
        <v>29</v>
      </c>
      <c r="W6">
        <f t="shared" si="0"/>
        <v>2</v>
      </c>
    </row>
    <row r="7" spans="1:23" ht="15" thickTop="1" thickBot="1" x14ac:dyDescent="0.2">
      <c r="A7" s="30" t="s">
        <v>24</v>
      </c>
      <c r="B7" t="s">
        <v>338</v>
      </c>
      <c r="C7" s="1">
        <v>3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9" t="s">
        <v>39</v>
      </c>
      <c r="W7">
        <f t="shared" si="0"/>
        <v>2</v>
      </c>
    </row>
    <row r="8" spans="1:23" ht="15" thickTop="1" thickBot="1" x14ac:dyDescent="0.2">
      <c r="A8" s="30" t="s">
        <v>24</v>
      </c>
      <c r="B8" t="s">
        <v>339</v>
      </c>
      <c r="C8" s="1">
        <v>3</v>
      </c>
      <c r="D8" s="1"/>
      <c r="F8" s="18">
        <v>3</v>
      </c>
      <c r="G8" s="17" t="s">
        <v>11</v>
      </c>
      <c r="H8" s="4">
        <f t="shared" si="1"/>
        <v>7</v>
      </c>
      <c r="I8" s="4">
        <f t="shared" si="2"/>
        <v>6</v>
      </c>
      <c r="J8" s="5">
        <v>2</v>
      </c>
      <c r="K8" s="5">
        <v>1</v>
      </c>
      <c r="L8" s="5">
        <v>3</v>
      </c>
      <c r="M8" s="5">
        <f>D13+D15+F17+F22+D23+D25+F27+F32+D41+F42</f>
        <v>14</v>
      </c>
      <c r="N8" s="5">
        <f>F13+F15+D17+D22+F23+F25+D27+F41+D42+D32</f>
        <v>12</v>
      </c>
      <c r="O8" s="4">
        <f t="shared" si="3"/>
        <v>2</v>
      </c>
      <c r="P8" s="6">
        <f t="shared" si="4"/>
        <v>1.1666666666666667</v>
      </c>
      <c r="Q8" s="6">
        <f t="shared" si="5"/>
        <v>2.3333333333333335</v>
      </c>
      <c r="R8" s="6">
        <f t="shared" si="6"/>
        <v>2</v>
      </c>
      <c r="V8" s="9" t="s">
        <v>318</v>
      </c>
      <c r="W8">
        <f t="shared" si="0"/>
        <v>2</v>
      </c>
    </row>
    <row r="9" spans="1:23" ht="14.25" thickTop="1" x14ac:dyDescent="0.15">
      <c r="A9" s="15"/>
      <c r="D9" s="1"/>
      <c r="F9" s="1"/>
      <c r="O9" s="11">
        <f>SUM(O3:O8)</f>
        <v>0</v>
      </c>
      <c r="V9" s="7" t="s">
        <v>74</v>
      </c>
      <c r="W9">
        <f t="shared" si="0"/>
        <v>1</v>
      </c>
    </row>
    <row r="10" spans="1:23" x14ac:dyDescent="0.15">
      <c r="A10" s="15"/>
      <c r="B10" s="15"/>
      <c r="V10" s="9" t="s">
        <v>32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8" t="s">
        <v>72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8" t="s">
        <v>55</v>
      </c>
      <c r="W12">
        <f t="shared" si="0"/>
        <v>1</v>
      </c>
    </row>
    <row r="13" spans="1:23" x14ac:dyDescent="0.15">
      <c r="C13" s="1" t="s">
        <v>11</v>
      </c>
      <c r="D13" s="1">
        <v>1</v>
      </c>
      <c r="E13" s="1" t="s">
        <v>4</v>
      </c>
      <c r="F13" s="1">
        <v>2</v>
      </c>
      <c r="G13" s="1" t="s">
        <v>9</v>
      </c>
      <c r="I13" s="20" t="s">
        <v>323</v>
      </c>
      <c r="J13" s="20" t="s">
        <v>324</v>
      </c>
      <c r="K13" s="20" t="s">
        <v>324</v>
      </c>
      <c r="L13" s="20"/>
      <c r="M13" s="20"/>
      <c r="N13" s="20"/>
      <c r="O13" s="20"/>
      <c r="P13" s="20"/>
      <c r="Q13" s="20"/>
      <c r="R13" s="20"/>
      <c r="S13" s="20"/>
      <c r="V13" s="10" t="s">
        <v>92</v>
      </c>
      <c r="W13">
        <f t="shared" si="0"/>
        <v>1</v>
      </c>
    </row>
    <row r="14" spans="1:23" x14ac:dyDescent="0.15">
      <c r="C14" s="1" t="s">
        <v>9</v>
      </c>
      <c r="D14" s="1">
        <v>0</v>
      </c>
      <c r="E14" s="1" t="s">
        <v>4</v>
      </c>
      <c r="F14" s="1">
        <v>1</v>
      </c>
      <c r="G14" s="1" t="s">
        <v>8</v>
      </c>
      <c r="I14" s="20" t="s">
        <v>36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7" t="s">
        <v>43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34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129</v>
      </c>
      <c r="W16">
        <f t="shared" si="0"/>
        <v>1</v>
      </c>
    </row>
    <row r="17" spans="3:23" x14ac:dyDescent="0.15">
      <c r="C17" s="1" t="s">
        <v>8</v>
      </c>
      <c r="D17" s="1">
        <v>1</v>
      </c>
      <c r="E17" s="1" t="s">
        <v>4</v>
      </c>
      <c r="F17" s="1">
        <v>5</v>
      </c>
      <c r="G17" s="1" t="s">
        <v>11</v>
      </c>
      <c r="I17" s="20" t="s">
        <v>332</v>
      </c>
      <c r="J17" s="20" t="s">
        <v>43</v>
      </c>
      <c r="K17" s="20" t="s">
        <v>333</v>
      </c>
      <c r="L17" s="20" t="s">
        <v>333</v>
      </c>
      <c r="M17" s="20" t="s">
        <v>334</v>
      </c>
      <c r="N17" s="20" t="s">
        <v>38</v>
      </c>
      <c r="O17" s="20"/>
      <c r="P17" s="20"/>
      <c r="Q17" s="20"/>
      <c r="R17" s="20"/>
      <c r="S17" s="20"/>
      <c r="V17" s="13" t="s">
        <v>80</v>
      </c>
      <c r="W17">
        <f t="shared" si="0"/>
        <v>1</v>
      </c>
    </row>
    <row r="18" spans="3:23" x14ac:dyDescent="0.15">
      <c r="C18" s="1" t="s">
        <v>9</v>
      </c>
      <c r="D18" s="1">
        <v>0</v>
      </c>
      <c r="E18" s="1" t="s">
        <v>4</v>
      </c>
      <c r="F18" s="1">
        <v>1</v>
      </c>
      <c r="G18" s="1" t="s">
        <v>6</v>
      </c>
      <c r="I18" s="20" t="s">
        <v>335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V18" s="8" t="s">
        <v>321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9" t="s">
        <v>322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9" t="s">
        <v>31</v>
      </c>
      <c r="W20">
        <f t="shared" si="0"/>
        <v>0</v>
      </c>
    </row>
    <row r="21" spans="3:23" x14ac:dyDescent="0.15">
      <c r="C21" s="1" t="s">
        <v>8</v>
      </c>
      <c r="D21" s="1">
        <v>0</v>
      </c>
      <c r="E21" s="1" t="s">
        <v>4</v>
      </c>
      <c r="F21" s="1">
        <v>1</v>
      </c>
      <c r="G21" s="1" t="s">
        <v>6</v>
      </c>
      <c r="H21" s="1"/>
      <c r="I21" s="20" t="s">
        <v>80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V21" s="8" t="s">
        <v>60</v>
      </c>
      <c r="W21">
        <f t="shared" si="0"/>
        <v>0</v>
      </c>
    </row>
    <row r="22" spans="3:23" x14ac:dyDescent="0.15">
      <c r="C22" s="1" t="s">
        <v>9</v>
      </c>
      <c r="D22" s="1">
        <v>1</v>
      </c>
      <c r="E22" s="1" t="s">
        <v>4</v>
      </c>
      <c r="F22" s="1">
        <v>3</v>
      </c>
      <c r="G22" s="1" t="s">
        <v>11</v>
      </c>
      <c r="I22" s="20" t="s">
        <v>201</v>
      </c>
      <c r="J22" s="20" t="s">
        <v>201</v>
      </c>
      <c r="K22" s="20" t="s">
        <v>328</v>
      </c>
      <c r="L22" s="20" t="s">
        <v>329</v>
      </c>
      <c r="M22" s="20"/>
      <c r="N22" s="20"/>
      <c r="O22" s="20"/>
      <c r="P22" s="20"/>
      <c r="Q22" s="20"/>
      <c r="R22" s="20"/>
      <c r="S22" s="20"/>
      <c r="V22" s="8" t="s">
        <v>75</v>
      </c>
      <c r="W22">
        <f t="shared" si="0"/>
        <v>0</v>
      </c>
    </row>
    <row r="23" spans="3:23" x14ac:dyDescent="0.15">
      <c r="C23" s="1" t="s">
        <v>11</v>
      </c>
      <c r="D23" s="1">
        <v>1</v>
      </c>
      <c r="E23" s="1" t="s">
        <v>4</v>
      </c>
      <c r="F23" s="1">
        <v>2</v>
      </c>
      <c r="G23" s="1" t="s">
        <v>6</v>
      </c>
      <c r="I23" s="20" t="s">
        <v>319</v>
      </c>
      <c r="J23" s="20" t="s">
        <v>55</v>
      </c>
      <c r="K23" s="20" t="s">
        <v>320</v>
      </c>
      <c r="L23" s="20"/>
      <c r="M23" s="20"/>
      <c r="N23" s="20"/>
      <c r="O23" s="20"/>
      <c r="P23" s="20"/>
      <c r="Q23" s="20"/>
      <c r="R23" s="20"/>
      <c r="S23" s="20"/>
      <c r="V23" s="8" t="s">
        <v>33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54</v>
      </c>
      <c r="W24">
        <f t="shared" si="0"/>
        <v>0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2</v>
      </c>
      <c r="G25" s="1" t="s">
        <v>8</v>
      </c>
      <c r="I25" s="20" t="s">
        <v>38</v>
      </c>
      <c r="J25" s="20" t="s">
        <v>32</v>
      </c>
      <c r="K25" s="20" t="s">
        <v>327</v>
      </c>
      <c r="L25" s="20" t="s">
        <v>201</v>
      </c>
      <c r="M25" s="20"/>
      <c r="N25" s="20"/>
      <c r="O25" s="20"/>
      <c r="P25" s="20"/>
      <c r="Q25" s="20"/>
      <c r="R25" s="20"/>
      <c r="S25" s="20"/>
      <c r="V25" s="9" t="s">
        <v>132</v>
      </c>
      <c r="W25">
        <f t="shared" si="0"/>
        <v>0</v>
      </c>
    </row>
    <row r="26" spans="3:23" x14ac:dyDescent="0.15">
      <c r="C26" s="1" t="s">
        <v>6</v>
      </c>
      <c r="D26" s="1">
        <v>0</v>
      </c>
      <c r="E26" s="1" t="s">
        <v>4</v>
      </c>
      <c r="F26" s="1">
        <v>2</v>
      </c>
      <c r="G26" s="1" t="s">
        <v>9</v>
      </c>
      <c r="I26" s="20" t="s">
        <v>317</v>
      </c>
      <c r="J26" s="20" t="s">
        <v>324</v>
      </c>
      <c r="K26" s="20"/>
      <c r="L26" s="20"/>
      <c r="M26" s="20"/>
      <c r="N26" s="20"/>
      <c r="O26" s="20"/>
      <c r="P26" s="20"/>
      <c r="Q26" s="20"/>
      <c r="R26" s="20"/>
      <c r="S26" s="20"/>
      <c r="V26" s="9" t="s">
        <v>204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t="s">
        <v>68</v>
      </c>
      <c r="W27">
        <f t="shared" si="0"/>
        <v>0</v>
      </c>
    </row>
    <row r="28" spans="3:23" x14ac:dyDescent="0.15">
      <c r="C28" s="1" t="s">
        <v>6</v>
      </c>
      <c r="D28" s="1">
        <v>0</v>
      </c>
      <c r="E28" s="1" t="s">
        <v>4</v>
      </c>
      <c r="F28" s="1">
        <v>3</v>
      </c>
      <c r="G28" s="1" t="s">
        <v>8</v>
      </c>
      <c r="I28" s="20" t="s">
        <v>325</v>
      </c>
      <c r="J28" s="20" t="s">
        <v>325</v>
      </c>
      <c r="K28" s="20" t="s">
        <v>326</v>
      </c>
      <c r="L28" s="20"/>
      <c r="M28" s="20"/>
      <c r="N28" s="20"/>
      <c r="O28" s="20"/>
      <c r="P28" s="20"/>
      <c r="Q28" s="20"/>
      <c r="R28" s="20"/>
      <c r="S28" s="20"/>
      <c r="V28" s="10" t="s">
        <v>66</v>
      </c>
      <c r="W28">
        <f t="shared" si="0"/>
        <v>0</v>
      </c>
    </row>
    <row r="29" spans="3:23" x14ac:dyDescent="0.15">
      <c r="C29" s="1" t="s">
        <v>8</v>
      </c>
      <c r="D29" s="1">
        <v>2</v>
      </c>
      <c r="E29" s="1" t="s">
        <v>4</v>
      </c>
      <c r="F29" s="1">
        <v>2</v>
      </c>
      <c r="G29" s="1" t="s">
        <v>9</v>
      </c>
      <c r="I29" s="20" t="s">
        <v>316</v>
      </c>
      <c r="J29" s="20" t="s">
        <v>317</v>
      </c>
      <c r="K29" s="20" t="s">
        <v>318</v>
      </c>
      <c r="L29" s="20" t="s">
        <v>129</v>
      </c>
      <c r="M29" s="20"/>
      <c r="N29" s="20"/>
      <c r="O29" s="20"/>
      <c r="P29" s="20"/>
      <c r="Q29" s="20"/>
      <c r="R29" s="20"/>
      <c r="S29" s="20"/>
      <c r="V29" s="10" t="s">
        <v>51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0" t="s">
        <v>217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9" t="s">
        <v>30</v>
      </c>
      <c r="W31">
        <f t="shared" si="0"/>
        <v>0</v>
      </c>
    </row>
    <row r="32" spans="3:23" x14ac:dyDescent="0.15">
      <c r="C32" s="1" t="s">
        <v>6</v>
      </c>
      <c r="D32" s="1">
        <v>4</v>
      </c>
      <c r="E32" s="1" t="s">
        <v>4</v>
      </c>
      <c r="F32" s="1">
        <v>2</v>
      </c>
      <c r="G32" s="1" t="s">
        <v>11</v>
      </c>
      <c r="I32" s="20" t="s">
        <v>201</v>
      </c>
      <c r="J32" s="20" t="s">
        <v>330</v>
      </c>
      <c r="K32" s="20" t="s">
        <v>330</v>
      </c>
      <c r="L32" s="20" t="s">
        <v>330</v>
      </c>
      <c r="M32" s="20" t="s">
        <v>331</v>
      </c>
      <c r="N32" s="20"/>
      <c r="O32" s="20"/>
      <c r="P32" s="20"/>
      <c r="Q32" s="20"/>
      <c r="R32" s="20"/>
      <c r="S32" s="20"/>
      <c r="V32" s="10" t="s">
        <v>101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10" t="s">
        <v>305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13" t="s">
        <v>97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10" t="s">
        <v>263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8" t="s">
        <v>273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8" t="s">
        <v>97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0" t="s">
        <v>200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7" t="s">
        <v>53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9" t="s">
        <v>221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9" t="s">
        <v>86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7" t="s">
        <v>27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9" t="s">
        <v>100</v>
      </c>
      <c r="W43">
        <f t="shared" si="7"/>
        <v>0</v>
      </c>
    </row>
    <row r="44" spans="3:23" x14ac:dyDescent="0.15">
      <c r="V44" s="13" t="s">
        <v>86</v>
      </c>
      <c r="W44">
        <f t="shared" si="7"/>
        <v>0</v>
      </c>
    </row>
    <row r="45" spans="3:23" x14ac:dyDescent="0.15">
      <c r="V45" s="13" t="s">
        <v>63</v>
      </c>
      <c r="W45">
        <f t="shared" si="7"/>
        <v>0</v>
      </c>
    </row>
    <row r="46" spans="3:23" x14ac:dyDescent="0.15">
      <c r="V46" s="8" t="s">
        <v>62</v>
      </c>
      <c r="W46">
        <f t="shared" si="7"/>
        <v>0</v>
      </c>
    </row>
    <row r="47" spans="3:23" x14ac:dyDescent="0.15">
      <c r="V47" s="7" t="s">
        <v>50</v>
      </c>
      <c r="W47">
        <f t="shared" si="7"/>
        <v>0</v>
      </c>
    </row>
    <row r="48" spans="3:23" x14ac:dyDescent="0.15">
      <c r="V48" s="8" t="s">
        <v>65</v>
      </c>
      <c r="W48">
        <f t="shared" si="7"/>
        <v>0</v>
      </c>
    </row>
    <row r="49" spans="22:23" x14ac:dyDescent="0.15">
      <c r="V49" s="13" t="s">
        <v>37</v>
      </c>
      <c r="W49">
        <f t="shared" si="7"/>
        <v>0</v>
      </c>
    </row>
    <row r="50" spans="22:23" x14ac:dyDescent="0.15">
      <c r="V50" s="13" t="s">
        <v>213</v>
      </c>
      <c r="W50">
        <f t="shared" si="7"/>
        <v>0</v>
      </c>
    </row>
    <row r="51" spans="22:23" x14ac:dyDescent="0.15">
      <c r="V51" s="8" t="s">
        <v>148</v>
      </c>
      <c r="W51">
        <f t="shared" si="7"/>
        <v>0</v>
      </c>
    </row>
    <row r="52" spans="22:23" x14ac:dyDescent="0.15">
      <c r="V52" s="13" t="s">
        <v>206</v>
      </c>
      <c r="W52">
        <f t="shared" si="7"/>
        <v>0</v>
      </c>
    </row>
    <row r="53" spans="22:23" x14ac:dyDescent="0.15">
      <c r="V53" s="13" t="s">
        <v>96</v>
      </c>
      <c r="W53">
        <f t="shared" si="7"/>
        <v>0</v>
      </c>
    </row>
    <row r="54" spans="22:23" x14ac:dyDescent="0.15">
      <c r="V54" s="9" t="s">
        <v>216</v>
      </c>
      <c r="W54">
        <f t="shared" si="7"/>
        <v>0</v>
      </c>
    </row>
    <row r="55" spans="22:23" x14ac:dyDescent="0.15">
      <c r="V55" s="10" t="s">
        <v>121</v>
      </c>
      <c r="W55">
        <f t="shared" si="7"/>
        <v>0</v>
      </c>
    </row>
    <row r="56" spans="22:23" x14ac:dyDescent="0.15">
      <c r="V56" s="7" t="s">
        <v>181</v>
      </c>
      <c r="W56">
        <f t="shared" si="7"/>
        <v>0</v>
      </c>
    </row>
    <row r="57" spans="22:23" x14ac:dyDescent="0.15">
      <c r="V57" s="10" t="s">
        <v>103</v>
      </c>
      <c r="W57">
        <f t="shared" si="7"/>
        <v>0</v>
      </c>
    </row>
    <row r="58" spans="22:23" x14ac:dyDescent="0.15">
      <c r="V58" s="8" t="s">
        <v>179</v>
      </c>
      <c r="W58">
        <f t="shared" si="7"/>
        <v>0</v>
      </c>
    </row>
    <row r="59" spans="22:23" x14ac:dyDescent="0.15">
      <c r="V59" s="9" t="s">
        <v>59</v>
      </c>
      <c r="W59">
        <f t="shared" si="7"/>
        <v>0</v>
      </c>
    </row>
    <row r="60" spans="22:23" x14ac:dyDescent="0.15">
      <c r="V60" s="7" t="s">
        <v>166</v>
      </c>
      <c r="W60">
        <f t="shared" si="7"/>
        <v>0</v>
      </c>
    </row>
    <row r="61" spans="22:23" x14ac:dyDescent="0.15">
      <c r="V61" s="13" t="s">
        <v>113</v>
      </c>
      <c r="W61">
        <f t="shared" si="7"/>
        <v>0</v>
      </c>
    </row>
    <row r="62" spans="22:23" x14ac:dyDescent="0.15">
      <c r="V62" s="19" t="s">
        <v>128</v>
      </c>
      <c r="W62">
        <f t="shared" si="7"/>
        <v>0</v>
      </c>
    </row>
    <row r="63" spans="22:23" x14ac:dyDescent="0.15">
      <c r="V63" s="19" t="s">
        <v>126</v>
      </c>
      <c r="W63">
        <f t="shared" si="7"/>
        <v>0</v>
      </c>
    </row>
    <row r="64" spans="22:23" x14ac:dyDescent="0.15">
      <c r="V64" s="13" t="s">
        <v>115</v>
      </c>
      <c r="W64">
        <f t="shared" si="7"/>
        <v>0</v>
      </c>
    </row>
    <row r="65" spans="22:23" x14ac:dyDescent="0.15">
      <c r="V65" s="13" t="s">
        <v>118</v>
      </c>
      <c r="W65">
        <f t="shared" si="7"/>
        <v>0</v>
      </c>
    </row>
    <row r="66" spans="22:23" x14ac:dyDescent="0.15">
      <c r="V66" s="13" t="s">
        <v>71</v>
      </c>
      <c r="W66">
        <f t="shared" ref="W66:W97" si="8">COUNTIF($I$12:$U$999,V66)</f>
        <v>0</v>
      </c>
    </row>
    <row r="67" spans="22:23" x14ac:dyDescent="0.15">
      <c r="V67" s="19" t="s">
        <v>81</v>
      </c>
      <c r="W67">
        <f t="shared" si="8"/>
        <v>0</v>
      </c>
    </row>
    <row r="68" spans="22:23" x14ac:dyDescent="0.15">
      <c r="V68" s="7" t="s">
        <v>44</v>
      </c>
      <c r="W68">
        <f t="shared" si="8"/>
        <v>0</v>
      </c>
    </row>
    <row r="69" spans="22:23" x14ac:dyDescent="0.15">
      <c r="V69" s="7" t="s">
        <v>28</v>
      </c>
      <c r="W69">
        <f t="shared" si="8"/>
        <v>0</v>
      </c>
    </row>
    <row r="70" spans="22:23" x14ac:dyDescent="0.15">
      <c r="V70" s="13" t="s">
        <v>122</v>
      </c>
      <c r="W70">
        <f t="shared" si="8"/>
        <v>0</v>
      </c>
    </row>
    <row r="71" spans="22:23" x14ac:dyDescent="0.15">
      <c r="V71" s="13" t="s">
        <v>123</v>
      </c>
      <c r="W71">
        <f t="shared" si="8"/>
        <v>0</v>
      </c>
    </row>
    <row r="72" spans="22:23" x14ac:dyDescent="0.15">
      <c r="V72" s="9" t="s">
        <v>125</v>
      </c>
      <c r="W72">
        <f t="shared" si="8"/>
        <v>0</v>
      </c>
    </row>
    <row r="73" spans="22:23" x14ac:dyDescent="0.15">
      <c r="V73" s="19" t="s">
        <v>64</v>
      </c>
      <c r="W73">
        <f t="shared" si="8"/>
        <v>0</v>
      </c>
    </row>
    <row r="74" spans="22:23" x14ac:dyDescent="0.15">
      <c r="V74" s="19" t="s">
        <v>130</v>
      </c>
      <c r="W74">
        <f t="shared" si="8"/>
        <v>0</v>
      </c>
    </row>
    <row r="75" spans="22:23" x14ac:dyDescent="0.15">
      <c r="V75" s="10" t="s">
        <v>89</v>
      </c>
      <c r="W75">
        <f t="shared" si="8"/>
        <v>0</v>
      </c>
    </row>
    <row r="76" spans="22:23" x14ac:dyDescent="0.15">
      <c r="V76" s="13" t="s">
        <v>42</v>
      </c>
      <c r="W76">
        <f t="shared" si="8"/>
        <v>0</v>
      </c>
    </row>
    <row r="77" spans="22:23" x14ac:dyDescent="0.15">
      <c r="V77" s="13" t="s">
        <v>78</v>
      </c>
      <c r="W77">
        <f t="shared" si="8"/>
        <v>0</v>
      </c>
    </row>
    <row r="78" spans="22:23" x14ac:dyDescent="0.15">
      <c r="V78" s="10" t="s">
        <v>114</v>
      </c>
      <c r="W78">
        <f t="shared" si="8"/>
        <v>0</v>
      </c>
    </row>
    <row r="79" spans="22:23" x14ac:dyDescent="0.15">
      <c r="V79" s="10" t="s">
        <v>105</v>
      </c>
      <c r="W79">
        <f t="shared" si="8"/>
        <v>0</v>
      </c>
    </row>
    <row r="80" spans="22:23" x14ac:dyDescent="0.15">
      <c r="V80" s="9" t="s">
        <v>112</v>
      </c>
      <c r="W80">
        <f t="shared" si="8"/>
        <v>0</v>
      </c>
    </row>
    <row r="81" spans="22:23" x14ac:dyDescent="0.15">
      <c r="V81" s="19" t="s">
        <v>57</v>
      </c>
      <c r="W81">
        <f t="shared" si="8"/>
        <v>0</v>
      </c>
    </row>
    <row r="82" spans="22:23" x14ac:dyDescent="0.15">
      <c r="V82" s="7" t="s">
        <v>45</v>
      </c>
      <c r="W82">
        <f t="shared" si="8"/>
        <v>0</v>
      </c>
    </row>
    <row r="83" spans="22:23" x14ac:dyDescent="0.15">
      <c r="V83" s="10" t="s">
        <v>85</v>
      </c>
      <c r="W83">
        <f t="shared" si="8"/>
        <v>0</v>
      </c>
    </row>
    <row r="84" spans="22:23" x14ac:dyDescent="0.15">
      <c r="V84" s="10" t="s">
        <v>58</v>
      </c>
      <c r="W84">
        <f t="shared" si="8"/>
        <v>0</v>
      </c>
    </row>
    <row r="85" spans="22:23" x14ac:dyDescent="0.15">
      <c r="V85" s="7" t="s">
        <v>102</v>
      </c>
      <c r="W85">
        <f t="shared" si="8"/>
        <v>0</v>
      </c>
    </row>
    <row r="86" spans="22:23" x14ac:dyDescent="0.15">
      <c r="V86" s="19" t="s">
        <v>93</v>
      </c>
      <c r="W86">
        <f t="shared" si="8"/>
        <v>0</v>
      </c>
    </row>
    <row r="87" spans="22:23" x14ac:dyDescent="0.15">
      <c r="V87" s="13" t="s">
        <v>79</v>
      </c>
      <c r="W87">
        <f t="shared" si="8"/>
        <v>0</v>
      </c>
    </row>
    <row r="88" spans="22:23" x14ac:dyDescent="0.15">
      <c r="V88" s="9" t="s">
        <v>40</v>
      </c>
      <c r="W88">
        <f t="shared" si="8"/>
        <v>0</v>
      </c>
    </row>
    <row r="89" spans="22:23" x14ac:dyDescent="0.15">
      <c r="V89" s="8" t="s">
        <v>77</v>
      </c>
      <c r="W89">
        <f t="shared" si="8"/>
        <v>0</v>
      </c>
    </row>
    <row r="90" spans="22:23" x14ac:dyDescent="0.15">
      <c r="V90" s="8" t="s">
        <v>107</v>
      </c>
      <c r="W90">
        <f t="shared" si="8"/>
        <v>0</v>
      </c>
    </row>
    <row r="91" spans="22:23" x14ac:dyDescent="0.15">
      <c r="V91" s="8" t="s">
        <v>127</v>
      </c>
      <c r="W91">
        <f t="shared" si="8"/>
        <v>0</v>
      </c>
    </row>
    <row r="92" spans="22:23" x14ac:dyDescent="0.15">
      <c r="V92" s="13" t="s">
        <v>109</v>
      </c>
      <c r="W92">
        <f t="shared" si="8"/>
        <v>0</v>
      </c>
    </row>
    <row r="93" spans="22:23" x14ac:dyDescent="0.15">
      <c r="V93" s="7" t="s">
        <v>110</v>
      </c>
      <c r="W93">
        <f t="shared" si="8"/>
        <v>0</v>
      </c>
    </row>
    <row r="94" spans="22:23" x14ac:dyDescent="0.15">
      <c r="V94" s="13" t="s">
        <v>111</v>
      </c>
      <c r="W94">
        <f t="shared" si="8"/>
        <v>0</v>
      </c>
    </row>
    <row r="95" spans="22:23" x14ac:dyDescent="0.15">
      <c r="V95" s="9" t="s">
        <v>98</v>
      </c>
      <c r="W95">
        <f t="shared" si="8"/>
        <v>0</v>
      </c>
    </row>
    <row r="96" spans="22:23" x14ac:dyDescent="0.15">
      <c r="V96" s="19" t="s">
        <v>99</v>
      </c>
      <c r="W96">
        <f t="shared" si="8"/>
        <v>0</v>
      </c>
    </row>
    <row r="97" spans="22:23" x14ac:dyDescent="0.15">
      <c r="V97" s="8" t="s">
        <v>90</v>
      </c>
      <c r="W97">
        <f t="shared" si="8"/>
        <v>0</v>
      </c>
    </row>
    <row r="98" spans="22:23" x14ac:dyDescent="0.15">
      <c r="V98" s="7" t="s">
        <v>95</v>
      </c>
      <c r="W98">
        <f t="shared" ref="W98:W111" si="9">COUNTIF($I$12:$U$999,V98)</f>
        <v>0</v>
      </c>
    </row>
    <row r="99" spans="22:23" x14ac:dyDescent="0.15">
      <c r="V99" s="9" t="s">
        <v>47</v>
      </c>
      <c r="W99">
        <f t="shared" si="9"/>
        <v>0</v>
      </c>
    </row>
    <row r="100" spans="22:23" x14ac:dyDescent="0.15">
      <c r="V100" s="19" t="s">
        <v>49</v>
      </c>
      <c r="W100">
        <f t="shared" si="9"/>
        <v>0</v>
      </c>
    </row>
    <row r="101" spans="22:23" x14ac:dyDescent="0.15">
      <c r="V101" s="7" t="s">
        <v>87</v>
      </c>
      <c r="W101">
        <f t="shared" si="9"/>
        <v>0</v>
      </c>
    </row>
    <row r="102" spans="22:23" x14ac:dyDescent="0.15">
      <c r="V102" s="8" t="s">
        <v>91</v>
      </c>
      <c r="W102">
        <f t="shared" si="9"/>
        <v>0</v>
      </c>
    </row>
    <row r="103" spans="22:23" x14ac:dyDescent="0.15">
      <c r="V103" s="7" t="s">
        <v>69</v>
      </c>
      <c r="W103">
        <f t="shared" si="9"/>
        <v>0</v>
      </c>
    </row>
    <row r="104" spans="22:23" x14ac:dyDescent="0.15">
      <c r="V104" s="9" t="s">
        <v>67</v>
      </c>
      <c r="W104">
        <f t="shared" si="9"/>
        <v>0</v>
      </c>
    </row>
    <row r="105" spans="22:23" x14ac:dyDescent="0.15">
      <c r="V105" s="19" t="s">
        <v>56</v>
      </c>
      <c r="W105">
        <f t="shared" si="9"/>
        <v>0</v>
      </c>
    </row>
    <row r="106" spans="22:23" x14ac:dyDescent="0.15">
      <c r="V106" s="8" t="s">
        <v>82</v>
      </c>
      <c r="W106">
        <f t="shared" si="9"/>
        <v>0</v>
      </c>
    </row>
    <row r="107" spans="22:23" x14ac:dyDescent="0.15">
      <c r="V107" s="9" t="s">
        <v>124</v>
      </c>
      <c r="W107">
        <f t="shared" si="9"/>
        <v>0</v>
      </c>
    </row>
    <row r="108" spans="22:23" x14ac:dyDescent="0.15">
      <c r="V108" s="8" t="s">
        <v>335</v>
      </c>
      <c r="W108">
        <f t="shared" si="9"/>
        <v>1</v>
      </c>
    </row>
    <row r="109" spans="22:23" x14ac:dyDescent="0.15">
      <c r="W109">
        <f t="shared" si="9"/>
        <v>0</v>
      </c>
    </row>
    <row r="110" spans="22:23" x14ac:dyDescent="0.15">
      <c r="W110">
        <f t="shared" si="9"/>
        <v>0</v>
      </c>
    </row>
    <row r="111" spans="22:23" x14ac:dyDescent="0.15">
      <c r="W111">
        <f t="shared" si="9"/>
        <v>0</v>
      </c>
    </row>
    <row r="112" spans="22:23" x14ac:dyDescent="0.15">
      <c r="W112">
        <f t="shared" ref="W112:W113" si="10">COUNTIF($I$12:$U$999,V112)</f>
        <v>0</v>
      </c>
    </row>
    <row r="113" spans="23:23" x14ac:dyDescent="0.15">
      <c r="W113">
        <f t="shared" si="10"/>
        <v>0</v>
      </c>
    </row>
  </sheetData>
  <sortState ref="V2:W112">
    <sortCondition descending="1" ref="W2:W112"/>
  </sortState>
  <mergeCells count="2">
    <mergeCell ref="Q1:R1"/>
    <mergeCell ref="C11:G11"/>
  </mergeCells>
  <phoneticPr fontId="1"/>
  <conditionalFormatting sqref="F2:F8">
    <cfRule type="cellIs" dxfId="146" priority="8" operator="equal">
      <formula>28</formula>
    </cfRule>
    <cfRule type="cellIs" dxfId="145" priority="9" operator="equal">
      <formula>1</formula>
    </cfRule>
  </conditionalFormatting>
  <conditionalFormatting sqref="F3:F8">
    <cfRule type="cellIs" dxfId="144" priority="7" operator="equal">
      <formula>2</formula>
    </cfRule>
  </conditionalFormatting>
  <conditionalFormatting sqref="C13:G42 J13:J14 K13:L13 J18:K19 L19:O19">
    <cfRule type="cellIs" dxfId="143" priority="1" operator="equal">
      <formula>"平井"</formula>
    </cfRule>
    <cfRule type="cellIs" dxfId="142" priority="2" operator="equal">
      <formula>"宇野"</formula>
    </cfRule>
    <cfRule type="cellIs" dxfId="141" priority="3" operator="equal">
      <formula>"今井"</formula>
    </cfRule>
    <cfRule type="cellIs" dxfId="140" priority="4" operator="equal">
      <formula>"菊地"</formula>
    </cfRule>
    <cfRule type="cellIs" dxfId="139" priority="5" operator="equal">
      <formula>"小林"</formula>
    </cfRule>
    <cfRule type="cellIs" dxfId="138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workbookViewId="0">
      <selection activeCell="I13" sqref="I13:O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367</v>
      </c>
      <c r="D1" s="28"/>
      <c r="E1" s="28"/>
      <c r="F1" s="28"/>
      <c r="G1" s="29"/>
      <c r="H1" s="29"/>
      <c r="Q1" s="55">
        <v>43939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9" t="s">
        <v>204</v>
      </c>
      <c r="W2">
        <f t="shared" ref="W2:W33" si="0">COUNTIF($I$12:$U$999,V2)</f>
        <v>6</v>
      </c>
    </row>
    <row r="3" spans="1:23" ht="15" thickTop="1" thickBot="1" x14ac:dyDescent="0.2">
      <c r="A3" s="30" t="s">
        <v>23</v>
      </c>
      <c r="B3" s="14" t="s">
        <v>340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31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184</v>
      </c>
      <c r="D4" s="1"/>
      <c r="F4" s="18">
        <v>4</v>
      </c>
      <c r="G4" s="17" t="s">
        <v>6</v>
      </c>
      <c r="H4" s="4">
        <f t="shared" ref="H4:H8" si="1">J4*3+K4</f>
        <v>3</v>
      </c>
      <c r="I4" s="4">
        <f t="shared" ref="I4:I8" si="2">J4+K4+L4</f>
        <v>6</v>
      </c>
      <c r="J4" s="5">
        <v>1</v>
      </c>
      <c r="K4" s="5"/>
      <c r="L4" s="5">
        <v>5</v>
      </c>
      <c r="M4" s="5">
        <f>F18+F21+F23+D24+F30+D32+F37+D26+D28+D35</f>
        <v>4</v>
      </c>
      <c r="N4" s="5">
        <f>D18+D21+D23+F24+F26+F28+D30+F32+D37+F35</f>
        <v>15</v>
      </c>
      <c r="O4" s="4">
        <f t="shared" ref="O4:O8" si="3">M4-N4</f>
        <v>-11</v>
      </c>
      <c r="P4" s="6">
        <f t="shared" ref="P4:P8" si="4">H4/I4</f>
        <v>0.5</v>
      </c>
      <c r="Q4" s="6">
        <f t="shared" ref="Q4:Q8" si="5">M4/I4</f>
        <v>0.66666666666666663</v>
      </c>
      <c r="R4" s="6">
        <f t="shared" ref="R4:R8" si="6">N4/I4</f>
        <v>2.5</v>
      </c>
      <c r="V4" s="9" t="s">
        <v>132</v>
      </c>
      <c r="W4">
        <f t="shared" si="0"/>
        <v>2</v>
      </c>
    </row>
    <row r="5" spans="1:23" ht="15" thickTop="1" thickBot="1" x14ac:dyDescent="0.2">
      <c r="A5" s="30" t="s">
        <v>25</v>
      </c>
      <c r="B5" t="s">
        <v>368</v>
      </c>
      <c r="D5" s="1"/>
      <c r="F5" s="18">
        <v>2</v>
      </c>
      <c r="G5" s="17" t="s">
        <v>8</v>
      </c>
      <c r="H5" s="4">
        <f t="shared" si="1"/>
        <v>13</v>
      </c>
      <c r="I5" s="4">
        <f t="shared" si="2"/>
        <v>6</v>
      </c>
      <c r="J5" s="5">
        <v>4</v>
      </c>
      <c r="K5" s="5">
        <v>1</v>
      </c>
      <c r="L5" s="5">
        <v>1</v>
      </c>
      <c r="M5" s="5">
        <f>F14+D17+D19+D21+F25+F28+D29+F31+D33+F36</f>
        <v>14</v>
      </c>
      <c r="N5" s="5">
        <f>F17+F19+D25+F29+D36+F33+F21+D28+D31+D14</f>
        <v>5</v>
      </c>
      <c r="O5" s="4">
        <f t="shared" si="3"/>
        <v>9</v>
      </c>
      <c r="P5" s="6">
        <f t="shared" si="4"/>
        <v>2.1666666666666665</v>
      </c>
      <c r="Q5" s="6">
        <f t="shared" si="5"/>
        <v>2.3333333333333335</v>
      </c>
      <c r="R5" s="6">
        <f t="shared" si="6"/>
        <v>0.83333333333333337</v>
      </c>
      <c r="V5" s="8" t="s">
        <v>84</v>
      </c>
      <c r="W5">
        <f t="shared" si="0"/>
        <v>1</v>
      </c>
    </row>
    <row r="6" spans="1:23" ht="15" thickTop="1" thickBot="1" x14ac:dyDescent="0.2">
      <c r="A6" s="30" t="s">
        <v>24</v>
      </c>
      <c r="B6" t="s">
        <v>368</v>
      </c>
      <c r="C6" s="1" t="s">
        <v>369</v>
      </c>
      <c r="D6" s="1"/>
      <c r="F6" s="18">
        <v>1</v>
      </c>
      <c r="G6" s="17" t="s">
        <v>9</v>
      </c>
      <c r="H6" s="4">
        <f t="shared" si="1"/>
        <v>15</v>
      </c>
      <c r="I6" s="4">
        <f t="shared" si="2"/>
        <v>6</v>
      </c>
      <c r="J6" s="5">
        <v>5</v>
      </c>
      <c r="K6" s="5"/>
      <c r="L6" s="5">
        <v>1</v>
      </c>
      <c r="M6" s="5">
        <f>F13+D14+D16+D18+F20+D22+F26+F29+D34+F38</f>
        <v>7</v>
      </c>
      <c r="N6" s="5">
        <f>F14+D13+F16+F18+D20+F22+D29+F34+D26+D38</f>
        <v>3</v>
      </c>
      <c r="O6" s="4">
        <f t="shared" si="3"/>
        <v>4</v>
      </c>
      <c r="P6" s="6">
        <f t="shared" si="4"/>
        <v>2.5</v>
      </c>
      <c r="Q6" s="6">
        <f t="shared" si="5"/>
        <v>1.1666666666666667</v>
      </c>
      <c r="R6" s="6">
        <f t="shared" si="6"/>
        <v>0.5</v>
      </c>
      <c r="V6" s="10" t="s">
        <v>136</v>
      </c>
      <c r="W6">
        <f t="shared" si="0"/>
        <v>1</v>
      </c>
    </row>
    <row r="7" spans="1:23" ht="15" thickTop="1" thickBot="1" x14ac:dyDescent="0.2">
      <c r="A7" s="30" t="s">
        <v>70</v>
      </c>
      <c r="B7" t="s">
        <v>370</v>
      </c>
      <c r="C7" s="1" t="s">
        <v>371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7" t="s">
        <v>29</v>
      </c>
      <c r="W7">
        <f t="shared" si="0"/>
        <v>1</v>
      </c>
    </row>
    <row r="8" spans="1:23" ht="15" thickTop="1" thickBot="1" x14ac:dyDescent="0.2">
      <c r="A8" s="30" t="s">
        <v>94</v>
      </c>
      <c r="B8" t="s">
        <v>373</v>
      </c>
      <c r="C8" s="1" t="s">
        <v>372</v>
      </c>
      <c r="D8" s="1"/>
      <c r="F8" s="18">
        <v>3</v>
      </c>
      <c r="G8" s="17" t="s">
        <v>11</v>
      </c>
      <c r="H8" s="4">
        <f t="shared" si="1"/>
        <v>4</v>
      </c>
      <c r="I8" s="4">
        <f t="shared" si="2"/>
        <v>6</v>
      </c>
      <c r="J8" s="5">
        <v>1</v>
      </c>
      <c r="K8" s="5">
        <v>1</v>
      </c>
      <c r="L8" s="5">
        <v>4</v>
      </c>
      <c r="M8" s="5">
        <f>D13+D15+F17+F22+D23+D25+F27+F32+D41+F42</f>
        <v>7</v>
      </c>
      <c r="N8" s="5">
        <f>F13+F15+D17+D22+F23+F25+D27+F41+D42+D32</f>
        <v>9</v>
      </c>
      <c r="O8" s="4">
        <f t="shared" si="3"/>
        <v>-2</v>
      </c>
      <c r="P8" s="6">
        <f t="shared" si="4"/>
        <v>0.66666666666666663</v>
      </c>
      <c r="Q8" s="6">
        <f t="shared" si="5"/>
        <v>1.1666666666666667</v>
      </c>
      <c r="R8" s="6">
        <f t="shared" si="6"/>
        <v>1.5</v>
      </c>
      <c r="V8" s="7" t="s">
        <v>74</v>
      </c>
      <c r="W8">
        <f t="shared" si="0"/>
        <v>1</v>
      </c>
    </row>
    <row r="9" spans="1:23" ht="14.25" thickTop="1" x14ac:dyDescent="0.15">
      <c r="A9" s="15"/>
      <c r="D9" s="1"/>
      <c r="F9" s="1"/>
      <c r="O9" s="11">
        <f>SUM(O3:O8)</f>
        <v>0</v>
      </c>
      <c r="V9" s="8" t="s">
        <v>72</v>
      </c>
      <c r="W9">
        <f t="shared" si="0"/>
        <v>1</v>
      </c>
    </row>
    <row r="10" spans="1:23" x14ac:dyDescent="0.15">
      <c r="A10" s="15"/>
      <c r="B10" s="15"/>
      <c r="V10" s="10" t="s">
        <v>129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3" t="s">
        <v>80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10" t="s">
        <v>54</v>
      </c>
      <c r="W12">
        <f t="shared" si="0"/>
        <v>1</v>
      </c>
    </row>
    <row r="13" spans="1:23" x14ac:dyDescent="0.15">
      <c r="C13" s="1" t="s">
        <v>11</v>
      </c>
      <c r="D13" s="1">
        <v>0</v>
      </c>
      <c r="E13" s="1" t="s">
        <v>4</v>
      </c>
      <c r="F13" s="1">
        <v>2</v>
      </c>
      <c r="G13" s="1" t="s">
        <v>9</v>
      </c>
      <c r="I13" s="20" t="s">
        <v>357</v>
      </c>
      <c r="J13" s="20" t="s">
        <v>358</v>
      </c>
      <c r="K13" s="20"/>
      <c r="L13" s="20"/>
      <c r="M13" s="20"/>
      <c r="N13" s="20"/>
      <c r="O13" s="20"/>
      <c r="P13" s="20"/>
      <c r="Q13" s="20"/>
      <c r="R13" s="20"/>
      <c r="S13" s="20"/>
      <c r="V13" t="s">
        <v>68</v>
      </c>
      <c r="W13">
        <f t="shared" si="0"/>
        <v>1</v>
      </c>
    </row>
    <row r="14" spans="1:23" x14ac:dyDescent="0.15">
      <c r="C14" s="1" t="s">
        <v>9</v>
      </c>
      <c r="D14" s="1">
        <v>1</v>
      </c>
      <c r="E14" s="1" t="s">
        <v>4</v>
      </c>
      <c r="F14" s="1">
        <v>0</v>
      </c>
      <c r="G14" s="1" t="s">
        <v>8</v>
      </c>
      <c r="I14" s="20" t="s">
        <v>352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10" t="s">
        <v>66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53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7" t="s">
        <v>27</v>
      </c>
      <c r="W16">
        <f t="shared" si="0"/>
        <v>1</v>
      </c>
    </row>
    <row r="17" spans="3:23" x14ac:dyDescent="0.15">
      <c r="C17" s="1" t="s">
        <v>8</v>
      </c>
      <c r="D17" s="1">
        <v>3</v>
      </c>
      <c r="E17" s="1" t="s">
        <v>4</v>
      </c>
      <c r="F17" s="1">
        <v>3</v>
      </c>
      <c r="G17" s="1" t="s">
        <v>11</v>
      </c>
      <c r="I17" s="20" t="s">
        <v>362</v>
      </c>
      <c r="J17" s="20" t="s">
        <v>363</v>
      </c>
      <c r="K17" s="20" t="s">
        <v>364</v>
      </c>
      <c r="L17" s="20" t="s">
        <v>360</v>
      </c>
      <c r="M17" s="20" t="s">
        <v>365</v>
      </c>
      <c r="N17" s="20" t="s">
        <v>366</v>
      </c>
      <c r="O17" s="20"/>
      <c r="P17" s="20"/>
      <c r="Q17" s="20"/>
      <c r="R17" s="20"/>
      <c r="S17" s="20"/>
      <c r="V17" s="10" t="s">
        <v>121</v>
      </c>
      <c r="W17">
        <f t="shared" si="0"/>
        <v>1</v>
      </c>
    </row>
    <row r="18" spans="3:23" x14ac:dyDescent="0.15">
      <c r="C18" s="1" t="s">
        <v>9</v>
      </c>
      <c r="D18" s="1">
        <v>2</v>
      </c>
      <c r="E18" s="1" t="s">
        <v>4</v>
      </c>
      <c r="F18" s="1">
        <v>0</v>
      </c>
      <c r="G18" s="1" t="s">
        <v>6</v>
      </c>
      <c r="I18" s="20" t="s">
        <v>350</v>
      </c>
      <c r="J18" s="20" t="s">
        <v>351</v>
      </c>
      <c r="K18" s="20"/>
      <c r="L18" s="20"/>
      <c r="M18" s="20"/>
      <c r="N18" s="20"/>
      <c r="O18" s="20"/>
      <c r="P18" s="20"/>
      <c r="Q18" s="20"/>
      <c r="R18" s="20"/>
      <c r="S18" s="20"/>
      <c r="V18" s="9" t="s">
        <v>38</v>
      </c>
      <c r="W18">
        <f t="shared" si="0"/>
        <v>0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10" t="s">
        <v>41</v>
      </c>
      <c r="W19">
        <f t="shared" si="0"/>
        <v>0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9" t="s">
        <v>39</v>
      </c>
      <c r="W20">
        <f t="shared" si="0"/>
        <v>0</v>
      </c>
    </row>
    <row r="21" spans="3:23" x14ac:dyDescent="0.15">
      <c r="C21" s="1" t="s">
        <v>8</v>
      </c>
      <c r="D21" s="1">
        <v>6</v>
      </c>
      <c r="E21" s="1" t="s">
        <v>4</v>
      </c>
      <c r="F21" s="1">
        <v>0</v>
      </c>
      <c r="G21" s="1" t="s">
        <v>6</v>
      </c>
      <c r="H21" s="1"/>
      <c r="I21" s="20" t="s">
        <v>348</v>
      </c>
      <c r="J21" s="20" t="s">
        <v>348</v>
      </c>
      <c r="K21" s="20" t="s">
        <v>348</v>
      </c>
      <c r="L21" s="20" t="s">
        <v>348</v>
      </c>
      <c r="M21" s="20" t="s">
        <v>359</v>
      </c>
      <c r="N21" s="20" t="s">
        <v>360</v>
      </c>
      <c r="O21" s="20"/>
      <c r="P21" s="20"/>
      <c r="Q21" s="20"/>
      <c r="R21" s="20"/>
      <c r="S21" s="20"/>
      <c r="V21" s="9" t="s">
        <v>36</v>
      </c>
      <c r="W21">
        <f t="shared" si="0"/>
        <v>0</v>
      </c>
    </row>
    <row r="22" spans="3:23" x14ac:dyDescent="0.15">
      <c r="C22" s="1" t="s">
        <v>9</v>
      </c>
      <c r="D22" s="1">
        <v>1</v>
      </c>
      <c r="E22" s="1" t="s">
        <v>4</v>
      </c>
      <c r="F22" s="1">
        <v>0</v>
      </c>
      <c r="G22" s="1" t="s">
        <v>11</v>
      </c>
      <c r="I22" s="20" t="s">
        <v>343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V22" s="9" t="s">
        <v>32</v>
      </c>
      <c r="W22">
        <f t="shared" si="0"/>
        <v>0</v>
      </c>
    </row>
    <row r="23" spans="3:23" x14ac:dyDescent="0.15">
      <c r="C23" s="1" t="s">
        <v>11</v>
      </c>
      <c r="D23" s="1">
        <v>3</v>
      </c>
      <c r="E23" s="1" t="s">
        <v>4</v>
      </c>
      <c r="F23" s="1">
        <v>1</v>
      </c>
      <c r="G23" s="1" t="s">
        <v>6</v>
      </c>
      <c r="I23" s="20" t="s">
        <v>353</v>
      </c>
      <c r="J23" s="20" t="s">
        <v>354</v>
      </c>
      <c r="K23" s="20" t="s">
        <v>355</v>
      </c>
      <c r="L23" s="20" t="s">
        <v>356</v>
      </c>
      <c r="M23" s="20"/>
      <c r="N23" s="20"/>
      <c r="O23" s="20"/>
      <c r="P23" s="20"/>
      <c r="Q23" s="20"/>
      <c r="R23" s="20"/>
      <c r="S23" s="20"/>
      <c r="V23" s="8" t="s">
        <v>55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92</v>
      </c>
      <c r="W24">
        <f t="shared" si="0"/>
        <v>0</v>
      </c>
    </row>
    <row r="25" spans="3:23" x14ac:dyDescent="0.15">
      <c r="C25" s="1" t="s">
        <v>11</v>
      </c>
      <c r="D25" s="1"/>
      <c r="E25" s="1" t="s">
        <v>4</v>
      </c>
      <c r="F25" s="1"/>
      <c r="G25" s="1" t="s">
        <v>8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V25" s="7" t="s">
        <v>43</v>
      </c>
      <c r="W25">
        <f t="shared" si="0"/>
        <v>0</v>
      </c>
    </row>
    <row r="26" spans="3:23" x14ac:dyDescent="0.15">
      <c r="C26" s="1" t="s">
        <v>6</v>
      </c>
      <c r="D26" s="1">
        <v>0</v>
      </c>
      <c r="E26" s="1" t="s">
        <v>4</v>
      </c>
      <c r="F26" s="1">
        <v>1</v>
      </c>
      <c r="G26" s="1" t="s">
        <v>9</v>
      </c>
      <c r="I26" s="20" t="s">
        <v>361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7" t="s">
        <v>34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8" t="s">
        <v>319</v>
      </c>
      <c r="W27">
        <f t="shared" si="0"/>
        <v>0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2</v>
      </c>
      <c r="G28" s="1" t="s">
        <v>8</v>
      </c>
      <c r="I28" s="20" t="s">
        <v>347</v>
      </c>
      <c r="J28" s="20" t="s">
        <v>348</v>
      </c>
      <c r="K28" s="20" t="s">
        <v>349</v>
      </c>
      <c r="L28" s="20"/>
      <c r="M28" s="20"/>
      <c r="N28" s="20"/>
      <c r="O28" s="20"/>
      <c r="P28" s="20"/>
      <c r="Q28" s="20"/>
      <c r="R28" s="20"/>
      <c r="S28" s="20"/>
      <c r="V28" s="9" t="s">
        <v>316</v>
      </c>
      <c r="W28">
        <f t="shared" si="0"/>
        <v>0</v>
      </c>
    </row>
    <row r="29" spans="3:23" x14ac:dyDescent="0.15">
      <c r="C29" s="1" t="s">
        <v>8</v>
      </c>
      <c r="D29" s="1">
        <v>3</v>
      </c>
      <c r="E29" s="1" t="s">
        <v>4</v>
      </c>
      <c r="F29" s="1">
        <v>0</v>
      </c>
      <c r="G29" s="1" t="s">
        <v>9</v>
      </c>
      <c r="I29" s="20" t="s">
        <v>341</v>
      </c>
      <c r="J29" s="20" t="s">
        <v>342</v>
      </c>
      <c r="K29" s="20" t="s">
        <v>342</v>
      </c>
      <c r="L29" s="20"/>
      <c r="M29" s="20"/>
      <c r="N29" s="20"/>
      <c r="O29" s="20"/>
      <c r="P29" s="20"/>
      <c r="Q29" s="20"/>
      <c r="R29" s="20"/>
      <c r="S29" s="20"/>
      <c r="V29" s="8" t="s">
        <v>60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8" t="s">
        <v>75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8" t="s">
        <v>33</v>
      </c>
      <c r="W31">
        <f t="shared" si="0"/>
        <v>0</v>
      </c>
    </row>
    <row r="32" spans="3:23" x14ac:dyDescent="0.15">
      <c r="C32" s="1" t="s">
        <v>6</v>
      </c>
      <c r="D32" s="1">
        <v>2</v>
      </c>
      <c r="E32" s="1" t="s">
        <v>4</v>
      </c>
      <c r="F32" s="1">
        <v>1</v>
      </c>
      <c r="G32" s="1" t="s">
        <v>11</v>
      </c>
      <c r="I32" s="20" t="s">
        <v>344</v>
      </c>
      <c r="J32" s="20" t="s">
        <v>345</v>
      </c>
      <c r="K32" s="20" t="s">
        <v>346</v>
      </c>
      <c r="L32" s="20"/>
      <c r="M32" s="20"/>
      <c r="N32" s="20"/>
      <c r="O32" s="20"/>
      <c r="P32" s="20"/>
      <c r="Q32" s="20"/>
      <c r="R32" s="20"/>
      <c r="S32" s="20"/>
      <c r="V32" s="10" t="s">
        <v>51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10" t="s">
        <v>217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9" t="s">
        <v>30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10" t="s">
        <v>101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10" t="s">
        <v>301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13" t="s">
        <v>97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0" t="s">
        <v>261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8" t="s">
        <v>273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8" t="s">
        <v>97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10" t="s">
        <v>200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9" t="s">
        <v>221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9" t="s">
        <v>86</v>
      </c>
      <c r="W43">
        <f t="shared" si="7"/>
        <v>0</v>
      </c>
    </row>
    <row r="44" spans="3:23" x14ac:dyDescent="0.15">
      <c r="V44" s="9" t="s">
        <v>100</v>
      </c>
      <c r="W44">
        <f t="shared" si="7"/>
        <v>0</v>
      </c>
    </row>
    <row r="45" spans="3:23" x14ac:dyDescent="0.15">
      <c r="V45" s="13" t="s">
        <v>86</v>
      </c>
      <c r="W45">
        <f t="shared" si="7"/>
        <v>0</v>
      </c>
    </row>
    <row r="46" spans="3:23" x14ac:dyDescent="0.15">
      <c r="V46" s="13" t="s">
        <v>63</v>
      </c>
      <c r="W46">
        <f t="shared" si="7"/>
        <v>0</v>
      </c>
    </row>
    <row r="47" spans="3:23" x14ac:dyDescent="0.15">
      <c r="V47" s="8" t="s">
        <v>62</v>
      </c>
      <c r="W47">
        <f t="shared" si="7"/>
        <v>0</v>
      </c>
    </row>
    <row r="48" spans="3:23" x14ac:dyDescent="0.15">
      <c r="V48" s="7" t="s">
        <v>50</v>
      </c>
      <c r="W48">
        <f t="shared" si="7"/>
        <v>0</v>
      </c>
    </row>
    <row r="49" spans="22:23" x14ac:dyDescent="0.15">
      <c r="V49" s="8" t="s">
        <v>65</v>
      </c>
      <c r="W49">
        <f t="shared" si="7"/>
        <v>0</v>
      </c>
    </row>
    <row r="50" spans="22:23" x14ac:dyDescent="0.15">
      <c r="V50" s="13" t="s">
        <v>37</v>
      </c>
      <c r="W50">
        <f t="shared" si="7"/>
        <v>0</v>
      </c>
    </row>
    <row r="51" spans="22:23" x14ac:dyDescent="0.15">
      <c r="V51" s="13" t="s">
        <v>213</v>
      </c>
      <c r="W51">
        <f t="shared" si="7"/>
        <v>0</v>
      </c>
    </row>
    <row r="52" spans="22:23" x14ac:dyDescent="0.15">
      <c r="V52" s="8" t="s">
        <v>148</v>
      </c>
      <c r="W52">
        <f t="shared" si="7"/>
        <v>0</v>
      </c>
    </row>
    <row r="53" spans="22:23" x14ac:dyDescent="0.15">
      <c r="V53" s="13" t="s">
        <v>206</v>
      </c>
      <c r="W53">
        <f t="shared" si="7"/>
        <v>0</v>
      </c>
    </row>
    <row r="54" spans="22:23" x14ac:dyDescent="0.15">
      <c r="V54" s="13" t="s">
        <v>96</v>
      </c>
      <c r="W54">
        <f t="shared" si="7"/>
        <v>0</v>
      </c>
    </row>
    <row r="55" spans="22:23" x14ac:dyDescent="0.15">
      <c r="V55" s="9" t="s">
        <v>216</v>
      </c>
      <c r="W55">
        <f t="shared" si="7"/>
        <v>0</v>
      </c>
    </row>
    <row r="56" spans="22:23" x14ac:dyDescent="0.15">
      <c r="V56" s="7" t="s">
        <v>181</v>
      </c>
      <c r="W56">
        <f t="shared" si="7"/>
        <v>0</v>
      </c>
    </row>
    <row r="57" spans="22:23" x14ac:dyDescent="0.15">
      <c r="V57" s="10" t="s">
        <v>103</v>
      </c>
      <c r="W57">
        <f t="shared" si="7"/>
        <v>0</v>
      </c>
    </row>
    <row r="58" spans="22:23" x14ac:dyDescent="0.15">
      <c r="V58" s="8" t="s">
        <v>179</v>
      </c>
      <c r="W58">
        <f t="shared" si="7"/>
        <v>0</v>
      </c>
    </row>
    <row r="59" spans="22:23" x14ac:dyDescent="0.15">
      <c r="V59" s="9" t="s">
        <v>59</v>
      </c>
      <c r="W59">
        <f t="shared" si="7"/>
        <v>0</v>
      </c>
    </row>
    <row r="60" spans="22:23" x14ac:dyDescent="0.15">
      <c r="V60" s="7" t="s">
        <v>166</v>
      </c>
      <c r="W60">
        <f t="shared" si="7"/>
        <v>0</v>
      </c>
    </row>
    <row r="61" spans="22:23" x14ac:dyDescent="0.15">
      <c r="V61" s="13" t="s">
        <v>113</v>
      </c>
      <c r="W61">
        <f t="shared" si="7"/>
        <v>0</v>
      </c>
    </row>
    <row r="62" spans="22:23" x14ac:dyDescent="0.15">
      <c r="V62" s="19" t="s">
        <v>128</v>
      </c>
      <c r="W62">
        <f t="shared" si="7"/>
        <v>0</v>
      </c>
    </row>
    <row r="63" spans="22:23" x14ac:dyDescent="0.15">
      <c r="V63" s="19" t="s">
        <v>126</v>
      </c>
      <c r="W63">
        <f t="shared" si="7"/>
        <v>0</v>
      </c>
    </row>
    <row r="64" spans="22:23" x14ac:dyDescent="0.15">
      <c r="V64" s="13" t="s">
        <v>115</v>
      </c>
      <c r="W64">
        <f t="shared" si="7"/>
        <v>0</v>
      </c>
    </row>
    <row r="65" spans="22:23" x14ac:dyDescent="0.15">
      <c r="V65" s="13" t="s">
        <v>118</v>
      </c>
      <c r="W65">
        <f t="shared" si="7"/>
        <v>0</v>
      </c>
    </row>
    <row r="66" spans="22:23" x14ac:dyDescent="0.15">
      <c r="V66" s="13" t="s">
        <v>71</v>
      </c>
      <c r="W66">
        <f t="shared" ref="W66:W97" si="8">COUNTIF($I$12:$U$999,V66)</f>
        <v>0</v>
      </c>
    </row>
    <row r="67" spans="22:23" x14ac:dyDescent="0.15">
      <c r="V67" s="19" t="s">
        <v>81</v>
      </c>
      <c r="W67">
        <f t="shared" si="8"/>
        <v>0</v>
      </c>
    </row>
    <row r="68" spans="22:23" x14ac:dyDescent="0.15">
      <c r="V68" s="7" t="s">
        <v>44</v>
      </c>
      <c r="W68">
        <f t="shared" si="8"/>
        <v>0</v>
      </c>
    </row>
    <row r="69" spans="22:23" x14ac:dyDescent="0.15">
      <c r="V69" s="7" t="s">
        <v>28</v>
      </c>
      <c r="W69">
        <f t="shared" si="8"/>
        <v>0</v>
      </c>
    </row>
    <row r="70" spans="22:23" x14ac:dyDescent="0.15">
      <c r="V70" s="13" t="s">
        <v>122</v>
      </c>
      <c r="W70">
        <f t="shared" si="8"/>
        <v>0</v>
      </c>
    </row>
    <row r="71" spans="22:23" x14ac:dyDescent="0.15">
      <c r="V71" s="13" t="s">
        <v>123</v>
      </c>
      <c r="W71">
        <f t="shared" si="8"/>
        <v>0</v>
      </c>
    </row>
    <row r="72" spans="22:23" x14ac:dyDescent="0.15">
      <c r="V72" s="9" t="s">
        <v>125</v>
      </c>
      <c r="W72">
        <f t="shared" si="8"/>
        <v>0</v>
      </c>
    </row>
    <row r="73" spans="22:23" x14ac:dyDescent="0.15">
      <c r="V73" s="19" t="s">
        <v>64</v>
      </c>
      <c r="W73">
        <f t="shared" si="8"/>
        <v>0</v>
      </c>
    </row>
    <row r="74" spans="22:23" x14ac:dyDescent="0.15">
      <c r="V74" s="19" t="s">
        <v>130</v>
      </c>
      <c r="W74">
        <f t="shared" si="8"/>
        <v>0</v>
      </c>
    </row>
    <row r="75" spans="22:23" x14ac:dyDescent="0.15">
      <c r="V75" s="10" t="s">
        <v>89</v>
      </c>
      <c r="W75">
        <f t="shared" si="8"/>
        <v>0</v>
      </c>
    </row>
    <row r="76" spans="22:23" x14ac:dyDescent="0.15">
      <c r="V76" s="13" t="s">
        <v>42</v>
      </c>
      <c r="W76">
        <f t="shared" si="8"/>
        <v>0</v>
      </c>
    </row>
    <row r="77" spans="22:23" x14ac:dyDescent="0.15">
      <c r="V77" s="13" t="s">
        <v>78</v>
      </c>
      <c r="W77">
        <f t="shared" si="8"/>
        <v>0</v>
      </c>
    </row>
    <row r="78" spans="22:23" x14ac:dyDescent="0.15">
      <c r="V78" s="10" t="s">
        <v>114</v>
      </c>
      <c r="W78">
        <f t="shared" si="8"/>
        <v>0</v>
      </c>
    </row>
    <row r="79" spans="22:23" x14ac:dyDescent="0.15">
      <c r="V79" s="10" t="s">
        <v>105</v>
      </c>
      <c r="W79">
        <f t="shared" si="8"/>
        <v>0</v>
      </c>
    </row>
    <row r="80" spans="22:23" x14ac:dyDescent="0.15">
      <c r="V80" s="9" t="s">
        <v>112</v>
      </c>
      <c r="W80">
        <f t="shared" si="8"/>
        <v>0</v>
      </c>
    </row>
    <row r="81" spans="22:23" x14ac:dyDescent="0.15">
      <c r="V81" s="19" t="s">
        <v>57</v>
      </c>
      <c r="W81">
        <f t="shared" si="8"/>
        <v>0</v>
      </c>
    </row>
    <row r="82" spans="22:23" x14ac:dyDescent="0.15">
      <c r="V82" s="7" t="s">
        <v>45</v>
      </c>
      <c r="W82">
        <f t="shared" si="8"/>
        <v>0</v>
      </c>
    </row>
    <row r="83" spans="22:23" x14ac:dyDescent="0.15">
      <c r="V83" s="10" t="s">
        <v>85</v>
      </c>
      <c r="W83">
        <f t="shared" si="8"/>
        <v>0</v>
      </c>
    </row>
    <row r="84" spans="22:23" x14ac:dyDescent="0.15">
      <c r="V84" s="10" t="s">
        <v>58</v>
      </c>
      <c r="W84">
        <f t="shared" si="8"/>
        <v>0</v>
      </c>
    </row>
    <row r="85" spans="22:23" x14ac:dyDescent="0.15">
      <c r="V85" s="7" t="s">
        <v>102</v>
      </c>
      <c r="W85">
        <f t="shared" si="8"/>
        <v>0</v>
      </c>
    </row>
    <row r="86" spans="22:23" x14ac:dyDescent="0.15">
      <c r="V86" s="19" t="s">
        <v>93</v>
      </c>
      <c r="W86">
        <f t="shared" si="8"/>
        <v>0</v>
      </c>
    </row>
    <row r="87" spans="22:23" x14ac:dyDescent="0.15">
      <c r="V87" s="13" t="s">
        <v>79</v>
      </c>
      <c r="W87">
        <f t="shared" si="8"/>
        <v>0</v>
      </c>
    </row>
    <row r="88" spans="22:23" x14ac:dyDescent="0.15">
      <c r="V88" s="9" t="s">
        <v>40</v>
      </c>
      <c r="W88">
        <f t="shared" si="8"/>
        <v>0</v>
      </c>
    </row>
    <row r="89" spans="22:23" x14ac:dyDescent="0.15">
      <c r="V89" s="8" t="s">
        <v>77</v>
      </c>
      <c r="W89">
        <f t="shared" si="8"/>
        <v>0</v>
      </c>
    </row>
    <row r="90" spans="22:23" x14ac:dyDescent="0.15">
      <c r="V90" s="8" t="s">
        <v>107</v>
      </c>
      <c r="W90">
        <f t="shared" si="8"/>
        <v>0</v>
      </c>
    </row>
    <row r="91" spans="22:23" x14ac:dyDescent="0.15">
      <c r="V91" s="8" t="s">
        <v>127</v>
      </c>
      <c r="W91">
        <f t="shared" si="8"/>
        <v>0</v>
      </c>
    </row>
    <row r="92" spans="22:23" x14ac:dyDescent="0.15">
      <c r="V92" s="13" t="s">
        <v>109</v>
      </c>
      <c r="W92">
        <f t="shared" si="8"/>
        <v>0</v>
      </c>
    </row>
    <row r="93" spans="22:23" x14ac:dyDescent="0.15">
      <c r="V93" s="7" t="s">
        <v>110</v>
      </c>
      <c r="W93">
        <f t="shared" si="8"/>
        <v>0</v>
      </c>
    </row>
    <row r="94" spans="22:23" x14ac:dyDescent="0.15">
      <c r="V94" s="13" t="s">
        <v>111</v>
      </c>
      <c r="W94">
        <f t="shared" si="8"/>
        <v>0</v>
      </c>
    </row>
    <row r="95" spans="22:23" x14ac:dyDescent="0.15">
      <c r="V95" s="9" t="s">
        <v>98</v>
      </c>
      <c r="W95">
        <f t="shared" si="8"/>
        <v>0</v>
      </c>
    </row>
    <row r="96" spans="22:23" x14ac:dyDescent="0.15">
      <c r="V96" s="19" t="s">
        <v>99</v>
      </c>
      <c r="W96">
        <f t="shared" si="8"/>
        <v>0</v>
      </c>
    </row>
    <row r="97" spans="22:23" x14ac:dyDescent="0.15">
      <c r="V97" s="8" t="s">
        <v>90</v>
      </c>
      <c r="W97">
        <f t="shared" si="8"/>
        <v>0</v>
      </c>
    </row>
    <row r="98" spans="22:23" x14ac:dyDescent="0.15">
      <c r="V98" s="7" t="s">
        <v>95</v>
      </c>
      <c r="W98">
        <f t="shared" ref="W98:W113" si="9">COUNTIF($I$12:$U$999,V98)</f>
        <v>0</v>
      </c>
    </row>
    <row r="99" spans="22:23" x14ac:dyDescent="0.15">
      <c r="V99" s="9" t="s">
        <v>47</v>
      </c>
      <c r="W99">
        <f t="shared" si="9"/>
        <v>0</v>
      </c>
    </row>
    <row r="100" spans="22:23" x14ac:dyDescent="0.15">
      <c r="V100" s="19" t="s">
        <v>49</v>
      </c>
      <c r="W100">
        <f t="shared" si="9"/>
        <v>0</v>
      </c>
    </row>
    <row r="101" spans="22:23" x14ac:dyDescent="0.15">
      <c r="V101" s="7" t="s">
        <v>87</v>
      </c>
      <c r="W101">
        <f t="shared" si="9"/>
        <v>0</v>
      </c>
    </row>
    <row r="102" spans="22:23" x14ac:dyDescent="0.15">
      <c r="V102" s="8" t="s">
        <v>91</v>
      </c>
      <c r="W102">
        <f t="shared" si="9"/>
        <v>0</v>
      </c>
    </row>
    <row r="103" spans="22:23" x14ac:dyDescent="0.15">
      <c r="V103" s="7" t="s">
        <v>69</v>
      </c>
      <c r="W103">
        <f t="shared" si="9"/>
        <v>0</v>
      </c>
    </row>
    <row r="104" spans="22:23" x14ac:dyDescent="0.15">
      <c r="V104" s="9" t="s">
        <v>67</v>
      </c>
      <c r="W104">
        <f t="shared" si="9"/>
        <v>0</v>
      </c>
    </row>
    <row r="105" spans="22:23" x14ac:dyDescent="0.15">
      <c r="V105" s="19" t="s">
        <v>56</v>
      </c>
      <c r="W105">
        <f t="shared" si="9"/>
        <v>0</v>
      </c>
    </row>
    <row r="106" spans="22:23" x14ac:dyDescent="0.15">
      <c r="V106" s="8" t="s">
        <v>82</v>
      </c>
      <c r="W106">
        <f t="shared" si="9"/>
        <v>0</v>
      </c>
    </row>
    <row r="107" spans="22:23" x14ac:dyDescent="0.15">
      <c r="V107" s="9" t="s">
        <v>124</v>
      </c>
      <c r="W107">
        <f t="shared" si="9"/>
        <v>0</v>
      </c>
    </row>
    <row r="108" spans="22:23" x14ac:dyDescent="0.15">
      <c r="V108" s="8" t="s">
        <v>335</v>
      </c>
      <c r="W108">
        <f t="shared" si="9"/>
        <v>0</v>
      </c>
    </row>
    <row r="109" spans="22:23" x14ac:dyDescent="0.15">
      <c r="W109">
        <f t="shared" si="9"/>
        <v>0</v>
      </c>
    </row>
    <row r="110" spans="22:23" x14ac:dyDescent="0.15">
      <c r="W110">
        <f t="shared" si="9"/>
        <v>0</v>
      </c>
    </row>
    <row r="111" spans="22:23" x14ac:dyDescent="0.15">
      <c r="W111">
        <f t="shared" si="9"/>
        <v>0</v>
      </c>
    </row>
    <row r="112" spans="22:23" x14ac:dyDescent="0.15">
      <c r="W112">
        <f t="shared" si="9"/>
        <v>0</v>
      </c>
    </row>
    <row r="113" spans="23:23" x14ac:dyDescent="0.15">
      <c r="W113">
        <f t="shared" si="9"/>
        <v>0</v>
      </c>
    </row>
  </sheetData>
  <sortState ref="V2:W113">
    <sortCondition descending="1" ref="W2:W113"/>
  </sortState>
  <mergeCells count="2">
    <mergeCell ref="Q1:R1"/>
    <mergeCell ref="C11:G11"/>
  </mergeCells>
  <phoneticPr fontId="1"/>
  <conditionalFormatting sqref="F2:F8">
    <cfRule type="cellIs" dxfId="137" priority="8" operator="equal">
      <formula>28</formula>
    </cfRule>
    <cfRule type="cellIs" dxfId="136" priority="9" operator="equal">
      <formula>1</formula>
    </cfRule>
  </conditionalFormatting>
  <conditionalFormatting sqref="F3:F8">
    <cfRule type="cellIs" dxfId="135" priority="7" operator="equal">
      <formula>2</formula>
    </cfRule>
  </conditionalFormatting>
  <conditionalFormatting sqref="C13:G42 J13:J14 K13:L13 J18:K19 L19:O19">
    <cfRule type="cellIs" dxfId="134" priority="1" operator="equal">
      <formula>"平井"</formula>
    </cfRule>
    <cfRule type="cellIs" dxfId="133" priority="2" operator="equal">
      <formula>"宇野"</formula>
    </cfRule>
    <cfRule type="cellIs" dxfId="132" priority="3" operator="equal">
      <formula>"今井"</formula>
    </cfRule>
    <cfRule type="cellIs" dxfId="131" priority="4" operator="equal">
      <formula>"菊地"</formula>
    </cfRule>
    <cfRule type="cellIs" dxfId="130" priority="5" operator="equal">
      <formula>"小林"</formula>
    </cfRule>
    <cfRule type="cellIs" dxfId="129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workbookViewId="0">
      <selection activeCell="I13" sqref="I13:R32"/>
    </sheetView>
  </sheetViews>
  <sheetFormatPr defaultRowHeight="13.5" x14ac:dyDescent="0.15"/>
  <cols>
    <col min="1" max="1" width="11.375" customWidth="1"/>
    <col min="2" max="2" width="23.875" customWidth="1"/>
    <col min="3" max="3" width="7.25" style="1" customWidth="1"/>
    <col min="4" max="4" width="4.875" customWidth="1"/>
    <col min="5" max="5" width="4.875" style="1" customWidth="1"/>
    <col min="6" max="6" width="4.875" customWidth="1"/>
    <col min="7" max="7" width="7.25" customWidth="1"/>
    <col min="18" max="20" width="8.625" customWidth="1"/>
    <col min="21" max="21" width="1.75" customWidth="1"/>
    <col min="22" max="22" width="10.75" customWidth="1"/>
    <col min="23" max="23" width="4" customWidth="1"/>
  </cols>
  <sheetData>
    <row r="1" spans="1:23" s="2" customFormat="1" ht="24.75" thickBot="1" x14ac:dyDescent="0.2">
      <c r="A1" s="28"/>
      <c r="B1" s="27" t="s">
        <v>0</v>
      </c>
      <c r="C1" s="28" t="s">
        <v>400</v>
      </c>
      <c r="D1" s="28"/>
      <c r="E1" s="28"/>
      <c r="F1" s="28"/>
      <c r="G1" s="29"/>
      <c r="H1" s="29"/>
      <c r="Q1" s="55">
        <v>43967</v>
      </c>
      <c r="R1" s="55"/>
      <c r="S1" s="3"/>
      <c r="T1" s="3"/>
      <c r="V1" s="14" t="s">
        <v>117</v>
      </c>
    </row>
    <row r="2" spans="1:23" ht="15" thickTop="1" thickBot="1" x14ac:dyDescent="0.2">
      <c r="A2" s="22"/>
      <c r="D2" s="1"/>
      <c r="F2" s="24" t="s">
        <v>116</v>
      </c>
      <c r="G2" s="25"/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V2" s="10" t="s">
        <v>41</v>
      </c>
      <c r="W2">
        <f t="shared" ref="W2:W33" si="0">COUNTIF($I$12:$U$999,V2)</f>
        <v>3</v>
      </c>
    </row>
    <row r="3" spans="1:23" ht="15" thickTop="1" thickBot="1" x14ac:dyDescent="0.2">
      <c r="A3" s="30" t="s">
        <v>23</v>
      </c>
      <c r="B3" s="14" t="s">
        <v>397</v>
      </c>
      <c r="D3" s="1"/>
      <c r="F3" s="18"/>
      <c r="G3" s="17" t="s">
        <v>7</v>
      </c>
      <c r="H3" s="4">
        <f>J3*3+K3</f>
        <v>0</v>
      </c>
      <c r="I3" s="4">
        <f>J3+K3+L3</f>
        <v>0</v>
      </c>
      <c r="J3" s="5"/>
      <c r="K3" s="5"/>
      <c r="L3" s="5"/>
      <c r="M3" s="5">
        <f>+D30+F15+F19+F16+D20+F24+D27+F39+D40+D31</f>
        <v>0</v>
      </c>
      <c r="N3" s="16">
        <f>D15+D16+D19+F27+F30+F31+F40+D24+F20+D39</f>
        <v>0</v>
      </c>
      <c r="O3" s="4">
        <f>M3-N3</f>
        <v>0</v>
      </c>
      <c r="P3" s="6" t="e">
        <f>H3/I3</f>
        <v>#DIV/0!</v>
      </c>
      <c r="Q3" s="6" t="e">
        <f>M3/I3</f>
        <v>#DIV/0!</v>
      </c>
      <c r="R3" s="6" t="e">
        <f>N3/I3</f>
        <v>#DIV/0!</v>
      </c>
      <c r="V3" s="9" t="s">
        <v>32</v>
      </c>
      <c r="W3">
        <f t="shared" si="0"/>
        <v>3</v>
      </c>
    </row>
    <row r="4" spans="1:23" ht="15" thickTop="1" thickBot="1" x14ac:dyDescent="0.2">
      <c r="A4" s="30" t="s">
        <v>83</v>
      </c>
      <c r="B4" t="s">
        <v>398</v>
      </c>
      <c r="D4" s="1"/>
      <c r="F4" s="18">
        <v>1</v>
      </c>
      <c r="G4" s="17" t="s">
        <v>6</v>
      </c>
      <c r="H4" s="4">
        <f t="shared" ref="H4:H8" si="1">J4*3+K4</f>
        <v>13</v>
      </c>
      <c r="I4" s="4">
        <f t="shared" ref="I4:I8" si="2">J4+K4+L4</f>
        <v>6</v>
      </c>
      <c r="J4" s="5">
        <v>4</v>
      </c>
      <c r="K4" s="5">
        <v>1</v>
      </c>
      <c r="L4" s="5">
        <v>1</v>
      </c>
      <c r="M4" s="5">
        <f>F18+F21+F23+D24+F30+D32+F37+D26+D28+D35</f>
        <v>10</v>
      </c>
      <c r="N4" s="5">
        <f>D18+D21+D23+F24+F26+F28+D30+F32+D37+F35</f>
        <v>7</v>
      </c>
      <c r="O4" s="4">
        <f t="shared" ref="O4:O8" si="3">M4-N4</f>
        <v>3</v>
      </c>
      <c r="P4" s="6">
        <f t="shared" ref="P4:P8" si="4">H4/I4</f>
        <v>2.1666666666666665</v>
      </c>
      <c r="Q4" s="6">
        <f t="shared" ref="Q4:Q8" si="5">M4/I4</f>
        <v>1.6666666666666667</v>
      </c>
      <c r="R4" s="6">
        <f t="shared" ref="R4:R8" si="6">N4/I4</f>
        <v>1.1666666666666667</v>
      </c>
      <c r="V4" s="8" t="s">
        <v>80</v>
      </c>
      <c r="W4">
        <f t="shared" si="0"/>
        <v>2</v>
      </c>
    </row>
    <row r="5" spans="1:23" ht="15" thickTop="1" thickBot="1" x14ac:dyDescent="0.2">
      <c r="A5" s="30" t="s">
        <v>25</v>
      </c>
      <c r="B5" t="s">
        <v>399</v>
      </c>
      <c r="D5" s="1"/>
      <c r="F5" s="18">
        <v>3</v>
      </c>
      <c r="G5" s="17" t="s">
        <v>8</v>
      </c>
      <c r="H5" s="4">
        <f t="shared" si="1"/>
        <v>6</v>
      </c>
      <c r="I5" s="4">
        <f t="shared" si="2"/>
        <v>6</v>
      </c>
      <c r="J5" s="5">
        <v>1</v>
      </c>
      <c r="K5" s="5">
        <v>3</v>
      </c>
      <c r="L5" s="5">
        <v>2</v>
      </c>
      <c r="M5" s="5">
        <f>F14+D17+D19+D21+F25+F28+D29+F31+D33+F36</f>
        <v>6</v>
      </c>
      <c r="N5" s="5">
        <f>F17+F19+D25+F29+D36+F33+F21+D28+D31+D14</f>
        <v>6</v>
      </c>
      <c r="O5" s="4">
        <f t="shared" si="3"/>
        <v>0</v>
      </c>
      <c r="P5" s="6">
        <f t="shared" si="4"/>
        <v>1</v>
      </c>
      <c r="Q5" s="6">
        <f t="shared" si="5"/>
        <v>1</v>
      </c>
      <c r="R5" s="6">
        <f t="shared" si="6"/>
        <v>1</v>
      </c>
      <c r="V5" t="s">
        <v>68</v>
      </c>
      <c r="W5">
        <f t="shared" si="0"/>
        <v>2</v>
      </c>
    </row>
    <row r="6" spans="1:23" ht="15" thickTop="1" thickBot="1" x14ac:dyDescent="0.2">
      <c r="A6" s="30" t="s">
        <v>24</v>
      </c>
      <c r="B6" t="s">
        <v>395</v>
      </c>
      <c r="C6" s="1" t="s">
        <v>371</v>
      </c>
      <c r="D6" s="1"/>
      <c r="F6" s="18">
        <v>2</v>
      </c>
      <c r="G6" s="17" t="s">
        <v>9</v>
      </c>
      <c r="H6" s="4">
        <f t="shared" si="1"/>
        <v>11</v>
      </c>
      <c r="I6" s="4">
        <f t="shared" si="2"/>
        <v>6</v>
      </c>
      <c r="J6" s="5">
        <v>3</v>
      </c>
      <c r="K6" s="5">
        <v>2</v>
      </c>
      <c r="L6" s="5">
        <v>1</v>
      </c>
      <c r="M6" s="5">
        <f>F13+D14+D16+D18+F20+D22+F26+F29+D34+F38</f>
        <v>7</v>
      </c>
      <c r="N6" s="5">
        <f>F14+D13+F16+F18+D20+F22+D29+F34+D26+D38</f>
        <v>2</v>
      </c>
      <c r="O6" s="4">
        <f t="shared" si="3"/>
        <v>5</v>
      </c>
      <c r="P6" s="6">
        <f t="shared" si="4"/>
        <v>1.8333333333333333</v>
      </c>
      <c r="Q6" s="6">
        <f t="shared" si="5"/>
        <v>1.1666666666666667</v>
      </c>
      <c r="R6" s="6">
        <f t="shared" si="6"/>
        <v>0.33333333333333331</v>
      </c>
      <c r="V6" s="7" t="s">
        <v>53</v>
      </c>
      <c r="W6">
        <f t="shared" si="0"/>
        <v>2</v>
      </c>
    </row>
    <row r="7" spans="1:23" ht="15" thickTop="1" thickBot="1" x14ac:dyDescent="0.2">
      <c r="A7" s="30" t="s">
        <v>70</v>
      </c>
      <c r="C7" s="1" t="s">
        <v>371</v>
      </c>
      <c r="D7" s="1"/>
      <c r="F7" s="18"/>
      <c r="G7" s="17" t="s">
        <v>10</v>
      </c>
      <c r="H7" s="4">
        <f t="shared" si="1"/>
        <v>0</v>
      </c>
      <c r="I7" s="4">
        <f t="shared" si="2"/>
        <v>0</v>
      </c>
      <c r="J7" s="5"/>
      <c r="K7" s="5"/>
      <c r="L7" s="5"/>
      <c r="M7" s="5">
        <f>F34+F35+D36+D37+D38+F40+F41+D42+F33+D39</f>
        <v>0</v>
      </c>
      <c r="N7" s="5">
        <f>D34+D33+D35+F36+F37+F39+D40+D41+F42+F38</f>
        <v>0</v>
      </c>
      <c r="O7" s="4">
        <f t="shared" si="3"/>
        <v>0</v>
      </c>
      <c r="P7" s="6" t="e">
        <f t="shared" si="4"/>
        <v>#DIV/0!</v>
      </c>
      <c r="Q7" s="6" t="e">
        <f t="shared" si="5"/>
        <v>#DIV/0!</v>
      </c>
      <c r="R7" s="6" t="e">
        <f t="shared" si="6"/>
        <v>#DIV/0!</v>
      </c>
      <c r="V7" s="9" t="s">
        <v>31</v>
      </c>
      <c r="W7">
        <f t="shared" si="0"/>
        <v>1</v>
      </c>
    </row>
    <row r="8" spans="1:23" ht="15" thickTop="1" thickBot="1" x14ac:dyDescent="0.2">
      <c r="A8" s="30" t="s">
        <v>94</v>
      </c>
      <c r="B8" t="s">
        <v>396</v>
      </c>
      <c r="C8" s="1" t="s">
        <v>372</v>
      </c>
      <c r="D8" s="1"/>
      <c r="F8" s="18">
        <v>4</v>
      </c>
      <c r="G8" s="17" t="s">
        <v>11</v>
      </c>
      <c r="H8" s="4">
        <f t="shared" si="1"/>
        <v>4</v>
      </c>
      <c r="I8" s="4">
        <f t="shared" si="2"/>
        <v>6</v>
      </c>
      <c r="J8" s="5">
        <v>1</v>
      </c>
      <c r="K8" s="5">
        <v>1</v>
      </c>
      <c r="L8" s="5">
        <v>4</v>
      </c>
      <c r="M8" s="5">
        <f>D13+D15+F17+F22+D23+D25+F27+F32+D41+F42</f>
        <v>8</v>
      </c>
      <c r="N8" s="5">
        <f>F13+F15+D17+D22+F23+F25+D27+F41+D42+D32</f>
        <v>16</v>
      </c>
      <c r="O8" s="4">
        <f t="shared" si="3"/>
        <v>-8</v>
      </c>
      <c r="P8" s="6">
        <f t="shared" si="4"/>
        <v>0.66666666666666663</v>
      </c>
      <c r="Q8" s="6">
        <f t="shared" si="5"/>
        <v>1.3333333333333333</v>
      </c>
      <c r="R8" s="6">
        <f t="shared" si="6"/>
        <v>2.6666666666666665</v>
      </c>
      <c r="V8" s="9" t="s">
        <v>132</v>
      </c>
      <c r="W8">
        <f t="shared" si="0"/>
        <v>1</v>
      </c>
    </row>
    <row r="9" spans="1:23" ht="14.25" thickTop="1" x14ac:dyDescent="0.15">
      <c r="A9" s="15"/>
      <c r="D9" s="1"/>
      <c r="F9" s="1"/>
      <c r="O9" s="11">
        <f>SUM(O3:O8)</f>
        <v>0</v>
      </c>
      <c r="V9" s="7" t="s">
        <v>29</v>
      </c>
      <c r="W9">
        <f t="shared" si="0"/>
        <v>1</v>
      </c>
    </row>
    <row r="10" spans="1:23" x14ac:dyDescent="0.15">
      <c r="A10" s="15"/>
      <c r="B10" s="15"/>
      <c r="V10" s="8" t="s">
        <v>72</v>
      </c>
      <c r="W10">
        <f t="shared" si="0"/>
        <v>1</v>
      </c>
    </row>
    <row r="11" spans="1:23" x14ac:dyDescent="0.15">
      <c r="B11" s="12"/>
      <c r="C11" s="56" t="s">
        <v>1</v>
      </c>
      <c r="D11" s="56"/>
      <c r="E11" s="56"/>
      <c r="F11" s="56"/>
      <c r="G11" s="56"/>
      <c r="V11" s="10" t="s">
        <v>66</v>
      </c>
      <c r="W11">
        <f t="shared" si="0"/>
        <v>1</v>
      </c>
    </row>
    <row r="12" spans="1:23" x14ac:dyDescent="0.15">
      <c r="C12" s="23" t="s">
        <v>2</v>
      </c>
      <c r="D12" s="23"/>
      <c r="E12" s="23"/>
      <c r="F12" s="23"/>
      <c r="G12" s="22" t="s">
        <v>3</v>
      </c>
      <c r="I12" s="21" t="s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V12" s="7" t="s">
        <v>27</v>
      </c>
      <c r="W12">
        <f t="shared" si="0"/>
        <v>1</v>
      </c>
    </row>
    <row r="13" spans="1:23" x14ac:dyDescent="0.15">
      <c r="C13" s="1" t="s">
        <v>11</v>
      </c>
      <c r="D13" s="1">
        <v>0</v>
      </c>
      <c r="E13" s="1" t="s">
        <v>4</v>
      </c>
      <c r="F13" s="1">
        <v>3</v>
      </c>
      <c r="G13" s="1" t="s">
        <v>9</v>
      </c>
      <c r="I13" s="20" t="s">
        <v>374</v>
      </c>
      <c r="J13" s="20" t="s">
        <v>375</v>
      </c>
      <c r="K13" s="20" t="s">
        <v>376</v>
      </c>
      <c r="L13" s="20"/>
      <c r="M13" s="20"/>
      <c r="N13" s="20"/>
      <c r="O13" s="20"/>
      <c r="P13" s="20"/>
      <c r="Q13" s="20"/>
      <c r="R13" s="20"/>
      <c r="S13" s="20"/>
      <c r="V13" s="9" t="s">
        <v>38</v>
      </c>
      <c r="W13">
        <f t="shared" si="0"/>
        <v>1</v>
      </c>
    </row>
    <row r="14" spans="1:23" x14ac:dyDescent="0.15">
      <c r="C14" s="1" t="s">
        <v>9</v>
      </c>
      <c r="D14" s="1">
        <v>1</v>
      </c>
      <c r="E14" s="1" t="s">
        <v>4</v>
      </c>
      <c r="F14" s="1">
        <v>0</v>
      </c>
      <c r="G14" s="1" t="s">
        <v>8</v>
      </c>
      <c r="I14" s="20" t="s">
        <v>375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10" t="s">
        <v>36</v>
      </c>
      <c r="W14">
        <f t="shared" si="0"/>
        <v>1</v>
      </c>
    </row>
    <row r="15" spans="1:23" x14ac:dyDescent="0.15">
      <c r="C15" s="1" t="s">
        <v>11</v>
      </c>
      <c r="D15" s="1"/>
      <c r="E15" s="1" t="s">
        <v>4</v>
      </c>
      <c r="F15" s="1"/>
      <c r="G15" s="1" t="s">
        <v>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V15" s="7" t="s">
        <v>50</v>
      </c>
      <c r="W15">
        <f t="shared" si="0"/>
        <v>1</v>
      </c>
    </row>
    <row r="16" spans="1:23" x14ac:dyDescent="0.15">
      <c r="C16" s="1" t="s">
        <v>9</v>
      </c>
      <c r="D16" s="1"/>
      <c r="E16" s="1" t="s">
        <v>4</v>
      </c>
      <c r="F16" s="1"/>
      <c r="G16" s="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V16" s="10" t="s">
        <v>103</v>
      </c>
      <c r="W16">
        <f t="shared" si="0"/>
        <v>1</v>
      </c>
    </row>
    <row r="17" spans="3:23" x14ac:dyDescent="0.15">
      <c r="C17" s="1" t="s">
        <v>8</v>
      </c>
      <c r="D17" s="1">
        <v>2</v>
      </c>
      <c r="E17" s="1" t="s">
        <v>4</v>
      </c>
      <c r="F17" s="1">
        <v>2</v>
      </c>
      <c r="G17" s="1" t="s">
        <v>11</v>
      </c>
      <c r="I17" s="20" t="s">
        <v>384</v>
      </c>
      <c r="J17" s="20" t="s">
        <v>385</v>
      </c>
      <c r="K17" s="20" t="s">
        <v>386</v>
      </c>
      <c r="L17" s="20" t="s">
        <v>386</v>
      </c>
      <c r="M17" s="20"/>
      <c r="N17" s="20"/>
      <c r="O17" s="20"/>
      <c r="P17" s="20"/>
      <c r="Q17" s="20"/>
      <c r="R17" s="20"/>
      <c r="S17" s="20"/>
      <c r="V17" s="8" t="s">
        <v>394</v>
      </c>
      <c r="W17">
        <f t="shared" si="0"/>
        <v>1</v>
      </c>
    </row>
    <row r="18" spans="3:23" x14ac:dyDescent="0.15">
      <c r="C18" s="1" t="s">
        <v>9</v>
      </c>
      <c r="D18" s="1">
        <v>0</v>
      </c>
      <c r="E18" s="1" t="s">
        <v>4</v>
      </c>
      <c r="F18" s="1">
        <v>1</v>
      </c>
      <c r="G18" s="1" t="s">
        <v>6</v>
      </c>
      <c r="I18" s="20" t="s">
        <v>377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V18" s="7" t="s">
        <v>392</v>
      </c>
      <c r="W18">
        <f t="shared" si="0"/>
        <v>1</v>
      </c>
    </row>
    <row r="19" spans="3:23" x14ac:dyDescent="0.15">
      <c r="C19" s="1" t="s">
        <v>8</v>
      </c>
      <c r="D19" s="1"/>
      <c r="E19" s="1" t="s">
        <v>4</v>
      </c>
      <c r="F19" s="1"/>
      <c r="G19" s="1" t="s">
        <v>7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V19" s="8" t="s">
        <v>389</v>
      </c>
      <c r="W19">
        <f t="shared" si="0"/>
        <v>1</v>
      </c>
    </row>
    <row r="20" spans="3:23" x14ac:dyDescent="0.15">
      <c r="C20" s="1" t="s">
        <v>7</v>
      </c>
      <c r="D20" s="1"/>
      <c r="E20" s="1" t="s">
        <v>4</v>
      </c>
      <c r="F20" s="1"/>
      <c r="G20" s="1" t="s">
        <v>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V20" s="9" t="s">
        <v>204</v>
      </c>
      <c r="W20">
        <f t="shared" si="0"/>
        <v>0</v>
      </c>
    </row>
    <row r="21" spans="3:23" x14ac:dyDescent="0.15">
      <c r="C21" s="1" t="s">
        <v>8</v>
      </c>
      <c r="D21" s="1">
        <v>0</v>
      </c>
      <c r="E21" s="1" t="s">
        <v>4</v>
      </c>
      <c r="F21" s="1">
        <v>0</v>
      </c>
      <c r="G21" s="1" t="s">
        <v>6</v>
      </c>
      <c r="H21" s="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V21" s="8" t="s">
        <v>84</v>
      </c>
      <c r="W21">
        <f t="shared" si="0"/>
        <v>0</v>
      </c>
    </row>
    <row r="22" spans="3:23" x14ac:dyDescent="0.15">
      <c r="C22" s="1" t="s">
        <v>9</v>
      </c>
      <c r="D22" s="1">
        <v>3</v>
      </c>
      <c r="E22" s="1" t="s">
        <v>4</v>
      </c>
      <c r="F22" s="1">
        <v>0</v>
      </c>
      <c r="G22" s="1" t="s">
        <v>11</v>
      </c>
      <c r="I22" s="20" t="s">
        <v>41</v>
      </c>
      <c r="J22" s="20" t="s">
        <v>377</v>
      </c>
      <c r="K22" s="20" t="s">
        <v>382</v>
      </c>
      <c r="L22" s="20"/>
      <c r="M22" s="20"/>
      <c r="N22" s="20"/>
      <c r="O22" s="20"/>
      <c r="P22" s="20"/>
      <c r="Q22" s="20"/>
      <c r="R22" s="20"/>
      <c r="S22" s="20"/>
      <c r="V22" s="10" t="s">
        <v>136</v>
      </c>
      <c r="W22">
        <f t="shared" si="0"/>
        <v>0</v>
      </c>
    </row>
    <row r="23" spans="3:23" x14ac:dyDescent="0.15">
      <c r="C23" s="1" t="s">
        <v>11</v>
      </c>
      <c r="D23" s="1">
        <v>4</v>
      </c>
      <c r="E23" s="1" t="s">
        <v>4</v>
      </c>
      <c r="F23" s="1">
        <v>5</v>
      </c>
      <c r="G23" s="1" t="s">
        <v>6</v>
      </c>
      <c r="I23" s="20" t="s">
        <v>381</v>
      </c>
      <c r="J23" s="20" t="s">
        <v>388</v>
      </c>
      <c r="K23" s="20" t="s">
        <v>389</v>
      </c>
      <c r="L23" s="20" t="s">
        <v>390</v>
      </c>
      <c r="M23" s="20" t="s">
        <v>391</v>
      </c>
      <c r="N23" s="20" t="s">
        <v>391</v>
      </c>
      <c r="O23" s="20" t="s">
        <v>392</v>
      </c>
      <c r="P23" s="20" t="s">
        <v>393</v>
      </c>
      <c r="Q23" s="20" t="s">
        <v>394</v>
      </c>
      <c r="R23" s="20"/>
      <c r="S23" s="20"/>
      <c r="V23" s="7" t="s">
        <v>74</v>
      </c>
      <c r="W23">
        <f t="shared" si="0"/>
        <v>0</v>
      </c>
    </row>
    <row r="24" spans="3:23" x14ac:dyDescent="0.15">
      <c r="C24" s="1" t="s">
        <v>6</v>
      </c>
      <c r="D24" s="1"/>
      <c r="E24" s="1" t="s">
        <v>4</v>
      </c>
      <c r="F24" s="1"/>
      <c r="G24" s="1" t="s">
        <v>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10" t="s">
        <v>129</v>
      </c>
      <c r="W24">
        <f t="shared" si="0"/>
        <v>0</v>
      </c>
    </row>
    <row r="25" spans="3:23" x14ac:dyDescent="0.15">
      <c r="C25" s="1" t="s">
        <v>11</v>
      </c>
      <c r="D25" s="1">
        <v>2</v>
      </c>
      <c r="E25" s="1" t="s">
        <v>4</v>
      </c>
      <c r="F25" s="1">
        <v>1</v>
      </c>
      <c r="G25" s="1" t="s">
        <v>8</v>
      </c>
      <c r="I25" s="20" t="s">
        <v>378</v>
      </c>
      <c r="J25" s="20" t="s">
        <v>379</v>
      </c>
      <c r="K25" s="20" t="s">
        <v>379</v>
      </c>
      <c r="L25" s="20"/>
      <c r="M25" s="20"/>
      <c r="N25" s="20"/>
      <c r="O25" s="20"/>
      <c r="P25" s="20"/>
      <c r="Q25" s="20"/>
      <c r="R25" s="20"/>
      <c r="S25" s="20"/>
      <c r="V25" s="10" t="s">
        <v>54</v>
      </c>
      <c r="W25">
        <f t="shared" si="0"/>
        <v>0</v>
      </c>
    </row>
    <row r="26" spans="3:23" x14ac:dyDescent="0.15">
      <c r="C26" s="1" t="s">
        <v>6</v>
      </c>
      <c r="D26" s="1">
        <v>1</v>
      </c>
      <c r="E26" s="1" t="s">
        <v>4</v>
      </c>
      <c r="F26" s="1">
        <v>0</v>
      </c>
      <c r="G26" s="1" t="s">
        <v>9</v>
      </c>
      <c r="I26" s="20" t="s">
        <v>387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10" t="s">
        <v>121</v>
      </c>
      <c r="W26">
        <f t="shared" si="0"/>
        <v>0</v>
      </c>
    </row>
    <row r="27" spans="3:23" x14ac:dyDescent="0.15">
      <c r="C27" s="1" t="s">
        <v>7</v>
      </c>
      <c r="D27" s="1"/>
      <c r="E27" s="1" t="s">
        <v>4</v>
      </c>
      <c r="F27" s="1"/>
      <c r="G27" s="1" t="s">
        <v>11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9" t="s">
        <v>39</v>
      </c>
      <c r="W27">
        <f t="shared" si="0"/>
        <v>0</v>
      </c>
    </row>
    <row r="28" spans="3:23" x14ac:dyDescent="0.15">
      <c r="C28" s="1" t="s">
        <v>6</v>
      </c>
      <c r="D28" s="1">
        <v>1</v>
      </c>
      <c r="E28" s="1" t="s">
        <v>4</v>
      </c>
      <c r="F28" s="1">
        <v>3</v>
      </c>
      <c r="G28" s="1" t="s">
        <v>8</v>
      </c>
      <c r="I28" s="20" t="s">
        <v>378</v>
      </c>
      <c r="J28" s="20" t="s">
        <v>378</v>
      </c>
      <c r="K28" s="20" t="s">
        <v>383</v>
      </c>
      <c r="L28" s="20" t="s">
        <v>381</v>
      </c>
      <c r="M28" s="20"/>
      <c r="N28" s="20"/>
      <c r="O28" s="20"/>
      <c r="P28" s="20"/>
      <c r="Q28" s="20"/>
      <c r="R28" s="20"/>
      <c r="S28" s="20"/>
      <c r="V28" s="8" t="s">
        <v>55</v>
      </c>
      <c r="W28">
        <f t="shared" si="0"/>
        <v>0</v>
      </c>
    </row>
    <row r="29" spans="3:23" x14ac:dyDescent="0.15">
      <c r="C29" s="1" t="s">
        <v>8</v>
      </c>
      <c r="D29" s="1">
        <v>0</v>
      </c>
      <c r="E29" s="1" t="s">
        <v>4</v>
      </c>
      <c r="F29" s="1">
        <v>0</v>
      </c>
      <c r="G29" s="1" t="s">
        <v>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10" t="s">
        <v>92</v>
      </c>
      <c r="W29">
        <f t="shared" si="0"/>
        <v>0</v>
      </c>
    </row>
    <row r="30" spans="3:23" x14ac:dyDescent="0.15">
      <c r="C30" s="1" t="s">
        <v>7</v>
      </c>
      <c r="D30" s="1"/>
      <c r="E30" s="1" t="s">
        <v>4</v>
      </c>
      <c r="F30" s="1"/>
      <c r="G30" s="1" t="s">
        <v>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7" t="s">
        <v>43</v>
      </c>
      <c r="W30">
        <f t="shared" si="0"/>
        <v>0</v>
      </c>
    </row>
    <row r="31" spans="3:23" x14ac:dyDescent="0.15">
      <c r="C31" s="1" t="s">
        <v>7</v>
      </c>
      <c r="D31" s="1"/>
      <c r="E31" s="1" t="s">
        <v>4</v>
      </c>
      <c r="F31" s="1"/>
      <c r="G31" s="1" t="s">
        <v>8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7" t="s">
        <v>34</v>
      </c>
      <c r="W31">
        <f t="shared" si="0"/>
        <v>0</v>
      </c>
    </row>
    <row r="32" spans="3:23" x14ac:dyDescent="0.15">
      <c r="C32" s="1" t="s">
        <v>6</v>
      </c>
      <c r="D32" s="1">
        <v>2</v>
      </c>
      <c r="E32" s="1" t="s">
        <v>4</v>
      </c>
      <c r="F32" s="1">
        <v>0</v>
      </c>
      <c r="G32" s="1" t="s">
        <v>11</v>
      </c>
      <c r="I32" s="20" t="s">
        <v>380</v>
      </c>
      <c r="J32" s="20" t="s">
        <v>381</v>
      </c>
      <c r="K32" s="20"/>
      <c r="L32" s="20"/>
      <c r="M32" s="20"/>
      <c r="N32" s="20"/>
      <c r="O32" s="20"/>
      <c r="P32" s="20"/>
      <c r="Q32" s="20"/>
      <c r="R32" s="20"/>
      <c r="S32" s="20"/>
      <c r="V32" s="8" t="s">
        <v>319</v>
      </c>
      <c r="W32">
        <f t="shared" si="0"/>
        <v>0</v>
      </c>
    </row>
    <row r="33" spans="3:23" x14ac:dyDescent="0.15">
      <c r="C33" s="1" t="s">
        <v>8</v>
      </c>
      <c r="D33" s="1"/>
      <c r="E33" s="1" t="s">
        <v>4</v>
      </c>
      <c r="F33" s="1"/>
      <c r="G33" s="1" t="s">
        <v>10</v>
      </c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V33" s="9" t="s">
        <v>316</v>
      </c>
      <c r="W33">
        <f t="shared" si="0"/>
        <v>0</v>
      </c>
    </row>
    <row r="34" spans="3:23" x14ac:dyDescent="0.15">
      <c r="C34" s="1" t="s">
        <v>9</v>
      </c>
      <c r="D34" s="1"/>
      <c r="E34" s="1" t="s">
        <v>4</v>
      </c>
      <c r="F34" s="1"/>
      <c r="G34" s="1" t="s">
        <v>10</v>
      </c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V34" s="8" t="s">
        <v>60</v>
      </c>
      <c r="W34">
        <f t="shared" ref="W34:W65" si="7">COUNTIF($I$12:$U$999,V34)</f>
        <v>0</v>
      </c>
    </row>
    <row r="35" spans="3:23" x14ac:dyDescent="0.15">
      <c r="C35" s="1" t="s">
        <v>6</v>
      </c>
      <c r="D35" s="1"/>
      <c r="E35" s="1" t="s">
        <v>4</v>
      </c>
      <c r="F35" s="1"/>
      <c r="G35" s="1" t="s">
        <v>10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V35" s="8" t="s">
        <v>75</v>
      </c>
      <c r="W35">
        <f t="shared" si="7"/>
        <v>0</v>
      </c>
    </row>
    <row r="36" spans="3:23" x14ac:dyDescent="0.15">
      <c r="C36" s="1" t="s">
        <v>10</v>
      </c>
      <c r="D36" s="1"/>
      <c r="E36" s="1" t="s">
        <v>4</v>
      </c>
      <c r="F36" s="1"/>
      <c r="G36" s="1" t="s">
        <v>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V36" s="8" t="s">
        <v>33</v>
      </c>
      <c r="W36">
        <f t="shared" si="7"/>
        <v>0</v>
      </c>
    </row>
    <row r="37" spans="3:23" x14ac:dyDescent="0.15">
      <c r="C37" s="1" t="s">
        <v>10</v>
      </c>
      <c r="D37" s="1"/>
      <c r="E37" s="1" t="s">
        <v>4</v>
      </c>
      <c r="F37" s="1"/>
      <c r="G37" s="1" t="s">
        <v>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10" t="s">
        <v>51</v>
      </c>
      <c r="W37">
        <f t="shared" si="7"/>
        <v>0</v>
      </c>
    </row>
    <row r="38" spans="3:23" x14ac:dyDescent="0.15">
      <c r="C38" s="1" t="s">
        <v>10</v>
      </c>
      <c r="D38" s="1"/>
      <c r="E38" s="1" t="s">
        <v>4</v>
      </c>
      <c r="F38" s="1"/>
      <c r="G38" s="1" t="s">
        <v>9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10" t="s">
        <v>217</v>
      </c>
      <c r="W38">
        <f t="shared" si="7"/>
        <v>0</v>
      </c>
    </row>
    <row r="39" spans="3:23" x14ac:dyDescent="0.15">
      <c r="C39" s="1" t="s">
        <v>10</v>
      </c>
      <c r="D39" s="1"/>
      <c r="E39" s="1" t="s">
        <v>4</v>
      </c>
      <c r="F39" s="1"/>
      <c r="G39" s="1" t="s">
        <v>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9" t="s">
        <v>30</v>
      </c>
      <c r="W39">
        <f t="shared" si="7"/>
        <v>0</v>
      </c>
    </row>
    <row r="40" spans="3:23" x14ac:dyDescent="0.15">
      <c r="C40" s="1" t="s">
        <v>7</v>
      </c>
      <c r="D40" s="1"/>
      <c r="E40" s="1" t="s">
        <v>4</v>
      </c>
      <c r="F40" s="1"/>
      <c r="G40" s="1" t="s">
        <v>10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10" t="s">
        <v>101</v>
      </c>
      <c r="W40">
        <f t="shared" si="7"/>
        <v>0</v>
      </c>
    </row>
    <row r="41" spans="3:23" x14ac:dyDescent="0.15">
      <c r="C41" s="1" t="s">
        <v>11</v>
      </c>
      <c r="D41" s="1"/>
      <c r="E41" s="1" t="s">
        <v>4</v>
      </c>
      <c r="F41" s="1"/>
      <c r="G41" s="1" t="s">
        <v>10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10" t="s">
        <v>301</v>
      </c>
      <c r="W41">
        <f t="shared" si="7"/>
        <v>0</v>
      </c>
    </row>
    <row r="42" spans="3:23" x14ac:dyDescent="0.15">
      <c r="C42" s="1" t="s">
        <v>10</v>
      </c>
      <c r="D42" s="1"/>
      <c r="E42" s="1" t="s">
        <v>4</v>
      </c>
      <c r="F42" s="1"/>
      <c r="G42" s="1" t="s">
        <v>11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13" t="s">
        <v>97</v>
      </c>
      <c r="W42">
        <f t="shared" si="7"/>
        <v>0</v>
      </c>
    </row>
    <row r="43" spans="3:23" x14ac:dyDescent="0.15"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V43" s="10" t="s">
        <v>261</v>
      </c>
      <c r="W43">
        <f t="shared" si="7"/>
        <v>0</v>
      </c>
    </row>
    <row r="44" spans="3:23" x14ac:dyDescent="0.15">
      <c r="V44" s="8" t="s">
        <v>273</v>
      </c>
      <c r="W44">
        <f t="shared" si="7"/>
        <v>0</v>
      </c>
    </row>
    <row r="45" spans="3:23" x14ac:dyDescent="0.15">
      <c r="V45" s="8" t="s">
        <v>97</v>
      </c>
      <c r="W45">
        <f t="shared" si="7"/>
        <v>0</v>
      </c>
    </row>
    <row r="46" spans="3:23" x14ac:dyDescent="0.15">
      <c r="V46" s="10" t="s">
        <v>200</v>
      </c>
      <c r="W46">
        <f t="shared" si="7"/>
        <v>0</v>
      </c>
    </row>
    <row r="47" spans="3:23" x14ac:dyDescent="0.15">
      <c r="V47" s="9" t="s">
        <v>221</v>
      </c>
      <c r="W47">
        <f t="shared" si="7"/>
        <v>0</v>
      </c>
    </row>
    <row r="48" spans="3:23" x14ac:dyDescent="0.15">
      <c r="V48" s="9" t="s">
        <v>86</v>
      </c>
      <c r="W48">
        <f t="shared" si="7"/>
        <v>0</v>
      </c>
    </row>
    <row r="49" spans="22:23" x14ac:dyDescent="0.15">
      <c r="V49" s="9" t="s">
        <v>100</v>
      </c>
      <c r="W49">
        <f t="shared" si="7"/>
        <v>0</v>
      </c>
    </row>
    <row r="50" spans="22:23" x14ac:dyDescent="0.15">
      <c r="V50" s="13" t="s">
        <v>86</v>
      </c>
      <c r="W50">
        <f t="shared" si="7"/>
        <v>0</v>
      </c>
    </row>
    <row r="51" spans="22:23" x14ac:dyDescent="0.15">
      <c r="V51" s="13" t="s">
        <v>63</v>
      </c>
      <c r="W51">
        <f t="shared" si="7"/>
        <v>0</v>
      </c>
    </row>
    <row r="52" spans="22:23" x14ac:dyDescent="0.15">
      <c r="V52" s="8" t="s">
        <v>62</v>
      </c>
      <c r="W52">
        <f t="shared" si="7"/>
        <v>0</v>
      </c>
    </row>
    <row r="53" spans="22:23" x14ac:dyDescent="0.15">
      <c r="V53" s="8" t="s">
        <v>65</v>
      </c>
      <c r="W53">
        <f t="shared" si="7"/>
        <v>0</v>
      </c>
    </row>
    <row r="54" spans="22:23" x14ac:dyDescent="0.15">
      <c r="V54" s="13" t="s">
        <v>37</v>
      </c>
      <c r="W54">
        <f t="shared" si="7"/>
        <v>0</v>
      </c>
    </row>
    <row r="55" spans="22:23" x14ac:dyDescent="0.15">
      <c r="V55" s="13" t="s">
        <v>213</v>
      </c>
      <c r="W55">
        <f t="shared" si="7"/>
        <v>0</v>
      </c>
    </row>
    <row r="56" spans="22:23" x14ac:dyDescent="0.15">
      <c r="V56" s="8" t="s">
        <v>148</v>
      </c>
      <c r="W56">
        <f t="shared" si="7"/>
        <v>0</v>
      </c>
    </row>
    <row r="57" spans="22:23" x14ac:dyDescent="0.15">
      <c r="V57" s="13" t="s">
        <v>206</v>
      </c>
      <c r="W57">
        <f t="shared" si="7"/>
        <v>0</v>
      </c>
    </row>
    <row r="58" spans="22:23" x14ac:dyDescent="0.15">
      <c r="V58" s="13" t="s">
        <v>96</v>
      </c>
      <c r="W58">
        <f t="shared" si="7"/>
        <v>0</v>
      </c>
    </row>
    <row r="59" spans="22:23" x14ac:dyDescent="0.15">
      <c r="V59" s="9" t="s">
        <v>216</v>
      </c>
      <c r="W59">
        <f t="shared" si="7"/>
        <v>0</v>
      </c>
    </row>
    <row r="60" spans="22:23" x14ac:dyDescent="0.15">
      <c r="V60" s="7" t="s">
        <v>181</v>
      </c>
      <c r="W60">
        <f t="shared" si="7"/>
        <v>0</v>
      </c>
    </row>
    <row r="61" spans="22:23" x14ac:dyDescent="0.15">
      <c r="V61" s="8" t="s">
        <v>179</v>
      </c>
      <c r="W61">
        <f t="shared" si="7"/>
        <v>0</v>
      </c>
    </row>
    <row r="62" spans="22:23" x14ac:dyDescent="0.15">
      <c r="V62" s="9" t="s">
        <v>59</v>
      </c>
      <c r="W62">
        <f t="shared" si="7"/>
        <v>0</v>
      </c>
    </row>
    <row r="63" spans="22:23" x14ac:dyDescent="0.15">
      <c r="V63" s="7" t="s">
        <v>166</v>
      </c>
      <c r="W63">
        <f t="shared" si="7"/>
        <v>0</v>
      </c>
    </row>
    <row r="64" spans="22:23" x14ac:dyDescent="0.15">
      <c r="V64" s="13" t="s">
        <v>113</v>
      </c>
      <c r="W64">
        <f t="shared" si="7"/>
        <v>0</v>
      </c>
    </row>
    <row r="65" spans="22:23" x14ac:dyDescent="0.15">
      <c r="V65" s="19" t="s">
        <v>128</v>
      </c>
      <c r="W65">
        <f t="shared" si="7"/>
        <v>0</v>
      </c>
    </row>
    <row r="66" spans="22:23" x14ac:dyDescent="0.15">
      <c r="V66" s="19" t="s">
        <v>126</v>
      </c>
      <c r="W66">
        <f t="shared" ref="W66:W97" si="8">COUNTIF($I$12:$U$999,V66)</f>
        <v>0</v>
      </c>
    </row>
    <row r="67" spans="22:23" x14ac:dyDescent="0.15">
      <c r="V67" s="13" t="s">
        <v>115</v>
      </c>
      <c r="W67">
        <f t="shared" si="8"/>
        <v>0</v>
      </c>
    </row>
    <row r="68" spans="22:23" x14ac:dyDescent="0.15">
      <c r="V68" s="13" t="s">
        <v>118</v>
      </c>
      <c r="W68">
        <f t="shared" si="8"/>
        <v>0</v>
      </c>
    </row>
    <row r="69" spans="22:23" x14ac:dyDescent="0.15">
      <c r="V69" s="13" t="s">
        <v>71</v>
      </c>
      <c r="W69">
        <f t="shared" si="8"/>
        <v>0</v>
      </c>
    </row>
    <row r="70" spans="22:23" x14ac:dyDescent="0.15">
      <c r="V70" s="19" t="s">
        <v>81</v>
      </c>
      <c r="W70">
        <f t="shared" si="8"/>
        <v>0</v>
      </c>
    </row>
    <row r="71" spans="22:23" x14ac:dyDescent="0.15">
      <c r="V71" s="7" t="s">
        <v>44</v>
      </c>
      <c r="W71">
        <f t="shared" si="8"/>
        <v>0</v>
      </c>
    </row>
    <row r="72" spans="22:23" x14ac:dyDescent="0.15">
      <c r="V72" s="7" t="s">
        <v>28</v>
      </c>
      <c r="W72">
        <f t="shared" si="8"/>
        <v>0</v>
      </c>
    </row>
    <row r="73" spans="22:23" x14ac:dyDescent="0.15">
      <c r="V73" s="13" t="s">
        <v>122</v>
      </c>
      <c r="W73">
        <f t="shared" si="8"/>
        <v>0</v>
      </c>
    </row>
    <row r="74" spans="22:23" x14ac:dyDescent="0.15">
      <c r="V74" s="13" t="s">
        <v>123</v>
      </c>
      <c r="W74">
        <f t="shared" si="8"/>
        <v>0</v>
      </c>
    </row>
    <row r="75" spans="22:23" x14ac:dyDescent="0.15">
      <c r="V75" s="9" t="s">
        <v>125</v>
      </c>
      <c r="W75">
        <f t="shared" si="8"/>
        <v>0</v>
      </c>
    </row>
    <row r="76" spans="22:23" x14ac:dyDescent="0.15">
      <c r="V76" s="19" t="s">
        <v>64</v>
      </c>
      <c r="W76">
        <f t="shared" si="8"/>
        <v>0</v>
      </c>
    </row>
    <row r="77" spans="22:23" x14ac:dyDescent="0.15">
      <c r="V77" s="19" t="s">
        <v>130</v>
      </c>
      <c r="W77">
        <f t="shared" si="8"/>
        <v>0</v>
      </c>
    </row>
    <row r="78" spans="22:23" x14ac:dyDescent="0.15">
      <c r="V78" s="10" t="s">
        <v>89</v>
      </c>
      <c r="W78">
        <f t="shared" si="8"/>
        <v>0</v>
      </c>
    </row>
    <row r="79" spans="22:23" x14ac:dyDescent="0.15">
      <c r="V79" s="13" t="s">
        <v>42</v>
      </c>
      <c r="W79">
        <f t="shared" si="8"/>
        <v>0</v>
      </c>
    </row>
    <row r="80" spans="22:23" x14ac:dyDescent="0.15">
      <c r="V80" s="13" t="s">
        <v>78</v>
      </c>
      <c r="W80">
        <f t="shared" si="8"/>
        <v>0</v>
      </c>
    </row>
    <row r="81" spans="22:23" x14ac:dyDescent="0.15">
      <c r="V81" s="10" t="s">
        <v>114</v>
      </c>
      <c r="W81">
        <f t="shared" si="8"/>
        <v>0</v>
      </c>
    </row>
    <row r="82" spans="22:23" x14ac:dyDescent="0.15">
      <c r="V82" s="10" t="s">
        <v>105</v>
      </c>
      <c r="W82">
        <f t="shared" si="8"/>
        <v>0</v>
      </c>
    </row>
    <row r="83" spans="22:23" x14ac:dyDescent="0.15">
      <c r="V83" s="9" t="s">
        <v>112</v>
      </c>
      <c r="W83">
        <f t="shared" si="8"/>
        <v>0</v>
      </c>
    </row>
    <row r="84" spans="22:23" x14ac:dyDescent="0.15">
      <c r="V84" s="19" t="s">
        <v>57</v>
      </c>
      <c r="W84">
        <f t="shared" si="8"/>
        <v>0</v>
      </c>
    </row>
    <row r="85" spans="22:23" x14ac:dyDescent="0.15">
      <c r="V85" s="7" t="s">
        <v>45</v>
      </c>
      <c r="W85">
        <f t="shared" si="8"/>
        <v>0</v>
      </c>
    </row>
    <row r="86" spans="22:23" x14ac:dyDescent="0.15">
      <c r="V86" s="10" t="s">
        <v>85</v>
      </c>
      <c r="W86">
        <f t="shared" si="8"/>
        <v>0</v>
      </c>
    </row>
    <row r="87" spans="22:23" x14ac:dyDescent="0.15">
      <c r="V87" s="10" t="s">
        <v>58</v>
      </c>
      <c r="W87">
        <f t="shared" si="8"/>
        <v>0</v>
      </c>
    </row>
    <row r="88" spans="22:23" x14ac:dyDescent="0.15">
      <c r="V88" s="7" t="s">
        <v>102</v>
      </c>
      <c r="W88">
        <f t="shared" si="8"/>
        <v>0</v>
      </c>
    </row>
    <row r="89" spans="22:23" x14ac:dyDescent="0.15">
      <c r="V89" s="19" t="s">
        <v>93</v>
      </c>
      <c r="W89">
        <f t="shared" si="8"/>
        <v>0</v>
      </c>
    </row>
    <row r="90" spans="22:23" x14ac:dyDescent="0.15">
      <c r="V90" s="13" t="s">
        <v>79</v>
      </c>
      <c r="W90">
        <f t="shared" si="8"/>
        <v>0</v>
      </c>
    </row>
    <row r="91" spans="22:23" x14ac:dyDescent="0.15">
      <c r="V91" s="9" t="s">
        <v>40</v>
      </c>
      <c r="W91">
        <f t="shared" si="8"/>
        <v>0</v>
      </c>
    </row>
    <row r="92" spans="22:23" x14ac:dyDescent="0.15">
      <c r="V92" s="8" t="s">
        <v>77</v>
      </c>
      <c r="W92">
        <f t="shared" si="8"/>
        <v>0</v>
      </c>
    </row>
    <row r="93" spans="22:23" x14ac:dyDescent="0.15">
      <c r="V93" s="8" t="s">
        <v>107</v>
      </c>
      <c r="W93">
        <f t="shared" si="8"/>
        <v>0</v>
      </c>
    </row>
    <row r="94" spans="22:23" x14ac:dyDescent="0.15">
      <c r="V94" s="8" t="s">
        <v>127</v>
      </c>
      <c r="W94">
        <f t="shared" si="8"/>
        <v>0</v>
      </c>
    </row>
    <row r="95" spans="22:23" x14ac:dyDescent="0.15">
      <c r="V95" s="13" t="s">
        <v>109</v>
      </c>
      <c r="W95">
        <f t="shared" si="8"/>
        <v>0</v>
      </c>
    </row>
    <row r="96" spans="22:23" x14ac:dyDescent="0.15">
      <c r="V96" s="7" t="s">
        <v>110</v>
      </c>
      <c r="W96">
        <f t="shared" si="8"/>
        <v>0</v>
      </c>
    </row>
    <row r="97" spans="22:23" x14ac:dyDescent="0.15">
      <c r="V97" s="13" t="s">
        <v>111</v>
      </c>
      <c r="W97">
        <f t="shared" si="8"/>
        <v>0</v>
      </c>
    </row>
    <row r="98" spans="22:23" x14ac:dyDescent="0.15">
      <c r="V98" s="9" t="s">
        <v>98</v>
      </c>
      <c r="W98">
        <f t="shared" ref="W98:W113" si="9">COUNTIF($I$12:$U$999,V98)</f>
        <v>0</v>
      </c>
    </row>
    <row r="99" spans="22:23" x14ac:dyDescent="0.15">
      <c r="V99" s="19" t="s">
        <v>99</v>
      </c>
      <c r="W99">
        <f t="shared" si="9"/>
        <v>0</v>
      </c>
    </row>
    <row r="100" spans="22:23" x14ac:dyDescent="0.15">
      <c r="V100" s="8" t="s">
        <v>90</v>
      </c>
      <c r="W100">
        <f t="shared" si="9"/>
        <v>0</v>
      </c>
    </row>
    <row r="101" spans="22:23" x14ac:dyDescent="0.15">
      <c r="V101" s="7" t="s">
        <v>95</v>
      </c>
      <c r="W101">
        <f t="shared" si="9"/>
        <v>0</v>
      </c>
    </row>
    <row r="102" spans="22:23" x14ac:dyDescent="0.15">
      <c r="V102" s="9" t="s">
        <v>47</v>
      </c>
      <c r="W102">
        <f t="shared" si="9"/>
        <v>0</v>
      </c>
    </row>
    <row r="103" spans="22:23" x14ac:dyDescent="0.15">
      <c r="V103" s="19" t="s">
        <v>49</v>
      </c>
      <c r="W103">
        <f t="shared" si="9"/>
        <v>0</v>
      </c>
    </row>
    <row r="104" spans="22:23" x14ac:dyDescent="0.15">
      <c r="V104" s="7" t="s">
        <v>87</v>
      </c>
      <c r="W104">
        <f t="shared" si="9"/>
        <v>0</v>
      </c>
    </row>
    <row r="105" spans="22:23" x14ac:dyDescent="0.15">
      <c r="V105" s="8" t="s">
        <v>91</v>
      </c>
      <c r="W105">
        <f t="shared" si="9"/>
        <v>0</v>
      </c>
    </row>
    <row r="106" spans="22:23" x14ac:dyDescent="0.15">
      <c r="V106" s="7" t="s">
        <v>69</v>
      </c>
      <c r="W106">
        <f t="shared" si="9"/>
        <v>0</v>
      </c>
    </row>
    <row r="107" spans="22:23" x14ac:dyDescent="0.15">
      <c r="V107" s="9" t="s">
        <v>67</v>
      </c>
      <c r="W107">
        <f t="shared" si="9"/>
        <v>0</v>
      </c>
    </row>
    <row r="108" spans="22:23" x14ac:dyDescent="0.15">
      <c r="V108" s="19" t="s">
        <v>56</v>
      </c>
      <c r="W108">
        <f t="shared" si="9"/>
        <v>0</v>
      </c>
    </row>
    <row r="109" spans="22:23" x14ac:dyDescent="0.15">
      <c r="V109" s="8" t="s">
        <v>82</v>
      </c>
      <c r="W109">
        <f t="shared" si="9"/>
        <v>0</v>
      </c>
    </row>
    <row r="110" spans="22:23" x14ac:dyDescent="0.15">
      <c r="V110" s="9" t="s">
        <v>124</v>
      </c>
      <c r="W110">
        <f t="shared" si="9"/>
        <v>0</v>
      </c>
    </row>
    <row r="111" spans="22:23" x14ac:dyDescent="0.15">
      <c r="V111" s="8" t="s">
        <v>335</v>
      </c>
      <c r="W111">
        <f t="shared" si="9"/>
        <v>0</v>
      </c>
    </row>
    <row r="112" spans="22:23" x14ac:dyDescent="0.15">
      <c r="W112">
        <f t="shared" si="9"/>
        <v>0</v>
      </c>
    </row>
    <row r="113" spans="23:23" x14ac:dyDescent="0.15">
      <c r="W113">
        <f t="shared" si="9"/>
        <v>0</v>
      </c>
    </row>
  </sheetData>
  <sortState ref="V2:W113">
    <sortCondition descending="1" ref="W2:W113"/>
  </sortState>
  <mergeCells count="2">
    <mergeCell ref="Q1:R1"/>
    <mergeCell ref="C11:G11"/>
  </mergeCells>
  <phoneticPr fontId="1"/>
  <conditionalFormatting sqref="F2:F8">
    <cfRule type="cellIs" dxfId="128" priority="8" operator="equal">
      <formula>28</formula>
    </cfRule>
    <cfRule type="cellIs" dxfId="127" priority="9" operator="equal">
      <formula>1</formula>
    </cfRule>
  </conditionalFormatting>
  <conditionalFormatting sqref="F3:F8">
    <cfRule type="cellIs" dxfId="126" priority="7" operator="equal">
      <formula>2</formula>
    </cfRule>
  </conditionalFormatting>
  <conditionalFormatting sqref="C13:G42 J13:J14 K13:L13 J18:K19 L19:O19">
    <cfRule type="cellIs" dxfId="125" priority="1" operator="equal">
      <formula>"平井"</formula>
    </cfRule>
    <cfRule type="cellIs" dxfId="124" priority="2" operator="equal">
      <formula>"宇野"</formula>
    </cfRule>
    <cfRule type="cellIs" dxfId="123" priority="3" operator="equal">
      <formula>"今井"</formula>
    </cfRule>
    <cfRule type="cellIs" dxfId="122" priority="4" operator="equal">
      <formula>"菊地"</formula>
    </cfRule>
    <cfRule type="cellIs" dxfId="121" priority="5" operator="equal">
      <formula>"小林"</formula>
    </cfRule>
    <cfRule type="cellIs" dxfId="120" priority="6" operator="equal">
      <formula>"三上"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START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END</vt:lpstr>
      <vt:lpstr>通算成績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mochi69</cp:lastModifiedBy>
  <dcterms:created xsi:type="dcterms:W3CDTF">2018-06-02T13:28:43Z</dcterms:created>
  <dcterms:modified xsi:type="dcterms:W3CDTF">2020-08-29T03:22:38Z</dcterms:modified>
</cp:coreProperties>
</file>